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令和7年度　事業準備ファイル\システム\データシート（HP掲載用）\充電設備\完了実績報告\"/>
    </mc:Choice>
  </mc:AlternateContent>
  <xr:revisionPtr revIDLastSave="0" documentId="13_ncr:1_{23F7C684-8B0B-405C-BEE9-6AC4B1C4891A}" xr6:coauthVersionLast="47" xr6:coauthVersionMax="47" xr10:uidLastSave="{00000000-0000-0000-0000-000000000000}"/>
  <bookViews>
    <workbookView xWindow="-120" yWindow="-16320" windowWidth="29040" windowHeight="16440" tabRatio="601" xr2:uid="{FFC19699-9F99-4616-9412-1F68101A2628}"/>
  </bookViews>
  <sheets>
    <sheet name="データシート" sheetId="1" r:id="rId1"/>
    <sheet name="様式第１１(その４の２) " sheetId="24" r:id="rId2"/>
    <sheet name="様式第１０(第８条関係)" sheetId="25" r:id="rId3"/>
  </sheets>
  <externalReferences>
    <externalReference r:id="rId4"/>
    <externalReference r:id="rId5"/>
  </externalReferences>
  <definedNames>
    <definedName name="ABB">データシート!$BL$15:$BL$23</definedName>
    <definedName name="ABB_普通">データシート!$BT$15:$BT$16</definedName>
    <definedName name="CHAEVI">データシート!$BL$24:$BL$28</definedName>
    <definedName name="eTreegoJapan">データシート!$BL$29:$BL$30</definedName>
    <definedName name="EVモーターズ・ジャパン">データシート!$BL$31:$BL$40</definedName>
    <definedName name="fantasista">データシート!$BL$41:$BL$42</definedName>
    <definedName name="GSユアサ_V2H">データシート!$CA$15:$CA$18</definedName>
    <definedName name="JFEテクノス">データシート!$BL$43:$BL$53</definedName>
    <definedName name="_xlnm.Print_Area" localSheetId="0">データシート!$A$1:$AQ$59</definedName>
    <definedName name="_xlnm.Print_Area" localSheetId="2">'様式第１０(第８条関係)'!$B$1:$AK$51</definedName>
    <definedName name="_xlnm.Print_Area" localSheetId="1">'様式第１１(その４の２) '!$A$1:$AD$50</definedName>
    <definedName name="ULTRAEVCHARGER">データシート!$BL$54:$BL$56</definedName>
    <definedName name="V2H充放電設備">データシート!$BY$15:$BY$26</definedName>
    <definedName name="ZAA" localSheetId="2">[1]データシート!$BJ$55:$BJ$57</definedName>
    <definedName name="ZAB" localSheetId="2">[1]データシート!$BH$55:$BH$81</definedName>
    <definedName name="Zerova">データシート!$BL$57:$BL$86</definedName>
    <definedName name="Zerova_普通">データシート!$BT$17:$BT$120</definedName>
    <definedName name="アイケイエス_V2H">データシート!$CA$19:$CA$21</definedName>
    <definedName name="アサヒ衛陶">データシート!$BL$87:$BL$88</definedName>
    <definedName name="エリーパワー_V2H">データシート!$CA$22:$CA$23</definedName>
    <definedName name="エンザミンパワー">データシート!$BL$360</definedName>
    <definedName name="オムロンソーシアルソリューションズ_V2H">データシート!$CA$24:$CA$37</definedName>
    <definedName name="オリジン_外部">データシート!$CG$15:$CG$16</definedName>
    <definedName name="キューヘン">データシート!$BL$89:$BL$101</definedName>
    <definedName name="クリエイト・プロ_普通">データシート!$BT$121:$BT$122</definedName>
    <definedName name="ジゴワッツ">データシート!$BL$102:$BL$103</definedName>
    <definedName name="ジゴワッツ_普通">データシート!$BT$123:$BT$134</definedName>
    <definedName name="シャープエネルギーソリューション_V2H">データシート!$CA$38</definedName>
    <definedName name="シンフォニアテクノロジー">データシート!$BL$136:$BL$147</definedName>
    <definedName name="スターチャージ">データシート!$BL$104:$BL$121</definedName>
    <definedName name="ダイヘン">データシート!$BL$122:$BL$135</definedName>
    <definedName name="ダイヤゼブラ電機_V2H">データシート!$CA$39:$CA$40</definedName>
    <definedName name="ダックビル_普通">データシート!$BT$441:$BT$442</definedName>
    <definedName name="デルタ電子">データシート!$BL$136:$BL$139</definedName>
    <definedName name="デルタ電子_普通">データシート!$BT$135</definedName>
    <definedName name="デンゲン">データシート!$BL$140</definedName>
    <definedName name="デンソー_V2H">データシート!$CA$41:$CA$43</definedName>
    <definedName name="テンフィールズファクトリー">データシート!$BL$141:$BL$143</definedName>
    <definedName name="ニチコン">データシート!$BL$155:$BL$244</definedName>
    <definedName name="ニチコン_V2H">データシート!$CA$44:$CA$68</definedName>
    <definedName name="ニチコン_外部">データシート!$CG$17:$CG$18</definedName>
    <definedName name="ハセテック">データシート!$BL$246:$BL$251</definedName>
    <definedName name="パナソニック_V2H">データシート!$CA$69:$CA$73</definedName>
    <definedName name="パナソニック_普通">データシート!$BT$136:$BT$226</definedName>
    <definedName name="パワーエックス">データシート!$BL$252:$BL$253</definedName>
    <definedName name="プラゴ">データシート!$BL$368</definedName>
    <definedName name="プラゴ_普通">データシート!$BT$227:$BT$228</definedName>
    <definedName name="フルタイムシステム_普通">データシート!$BT$77:$BT$80</definedName>
    <definedName name="モリテックスチール_普通">データシート!$BT$229:$BT$256</definedName>
    <definedName name="河村電器産業_普通">データシート!$BT$257:$BT$298</definedName>
    <definedName name="外部給電設備">データシート!$CE$15:$CE$18</definedName>
    <definedName name="株式会社EVモーターズ・ジャパン" localSheetId="2">[2]交付申請書データシート!#REF!</definedName>
    <definedName name="株式会社EVモーターズ・ジャパン" localSheetId="1">[2]交付申請書データシート!#REF!</definedName>
    <definedName name="株式会社EVモーターズ・ジャパン">[2]交付申請書データシート!#REF!</definedName>
    <definedName name="丸紅">データシート!$BL$129:$BL$135</definedName>
    <definedName name="急速充電設備">データシート!$BI$15:$BI$43</definedName>
    <definedName name="九電テクノシステムズ">データシート!$BL$101:$BL$102</definedName>
    <definedName name="三井物産プラントシステム">データシート!$BL$303:$BL$304</definedName>
    <definedName name="三菱自動車工業_外部">データシート!$CG$21</definedName>
    <definedName name="充活">データシート!$BL$362:$BL$366</definedName>
    <definedName name="新電元工業">データシート!$BL$254:$BL$272</definedName>
    <definedName name="新電元工業_普通">データシート!$BT$299:$BT$344</definedName>
    <definedName name="長州産業_V2H">データシート!$CA$74:$CA$91</definedName>
    <definedName name="椿本チエイン_V2H">データシート!$CA$92:$CA$97</definedName>
    <definedName name="東光高岳">データシート!$BL$273:$BL$287</definedName>
    <definedName name="東光高岳_V2H">データシート!$CA$98</definedName>
    <definedName name="東芝ライテック_普通">データシート!$BT$440</definedName>
    <definedName name="内外電機_普通">データシート!$BT$345:$BT$346</definedName>
    <definedName name="日東工業_普通">データシート!$BT$347:$BT$435</definedName>
    <definedName name="日発販売">データシート!$BL$245</definedName>
    <definedName name="日本宅配システム_普通">データシート!$BT$443</definedName>
    <definedName name="日本電気_普通">データシート!$BT$436</definedName>
    <definedName name="日立インダストリアルプロダクツ">データシート!$BL$369:$BL$653</definedName>
    <definedName name="日立製作所">データシート!$BL$288:$BL$359</definedName>
    <definedName name="普通充電設備">データシート!$BQ$15:$BQ$31</definedName>
    <definedName name="平河ヒューテック_普通">データシート!$BT$437:$BT$439</definedName>
    <definedName name="豊田自動織機_外部">データシート!$CG$16</definedName>
    <definedName name="北海道電気相互">データシート!$BL$361</definedName>
    <definedName name="本田技研工業_外部">データシート!$CG$19:$CG$20</definedName>
    <definedName name="和光電研">データシート!$BL$367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7" i="1" l="1"/>
  <c r="O4" i="24" a="1"/>
  <c r="O4" i="24" s="1"/>
  <c r="D28" i="1" l="1"/>
  <c r="D18" i="1"/>
  <c r="AF11" i="25" l="1"/>
  <c r="Y11" i="25"/>
  <c r="U11" i="25"/>
  <c r="Q11" i="25"/>
  <c r="N11" i="25"/>
  <c r="B12" i="25"/>
  <c r="B11" i="25"/>
  <c r="O6" i="24" l="1"/>
  <c r="J11" i="25" l="1"/>
  <c r="O7" i="24" l="1"/>
  <c r="X8" i="24" l="1"/>
  <c r="S8" i="24"/>
  <c r="O8" i="24"/>
  <c r="U32" i="24" l="1"/>
  <c r="U30" i="24"/>
  <c r="U18" i="24"/>
  <c r="U16" i="24"/>
  <c r="N12" i="24"/>
  <c r="N10" i="24"/>
  <c r="X9" i="24"/>
  <c r="O9" i="24"/>
  <c r="O5" i="24"/>
  <c r="D26" i="1" l="1"/>
  <c r="D33" i="1"/>
  <c r="U34" i="24" s="1"/>
  <c r="U20" i="24" l="1"/>
  <c r="D34" i="1"/>
  <c r="U36" i="24" s="1"/>
  <c r="D35" i="1" l="1"/>
  <c r="U38" i="24" s="1"/>
  <c r="D29" i="1"/>
  <c r="U22" i="24"/>
  <c r="D36" i="1" l="1"/>
  <c r="U42" i="24" s="1"/>
  <c r="D30" i="1"/>
  <c r="U24" i="24"/>
  <c r="D37" i="1" l="1"/>
  <c r="U28" i="24"/>
  <c r="U44"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<sst xmlns="http://schemas.openxmlformats.org/spreadsheetml/2006/main" count="1561" uniqueCount="1423">
  <si>
    <t>営業所名</t>
    <rPh sb="0" eb="4">
      <t>エイギョウショメイ</t>
    </rPh>
    <phoneticPr fontId="1"/>
  </si>
  <si>
    <t>型式</t>
    <rPh sb="0" eb="2">
      <t>カタシキ</t>
    </rPh>
    <phoneticPr fontId="1"/>
  </si>
  <si>
    <t>円</t>
    <rPh sb="0" eb="1">
      <t>エン</t>
    </rPh>
    <phoneticPr fontId="1"/>
  </si>
  <si>
    <t>台</t>
    <rPh sb="0" eb="1">
      <t>ダイ</t>
    </rPh>
    <phoneticPr fontId="1"/>
  </si>
  <si>
    <t>…必要な場合入力</t>
    <rPh sb="1" eb="3">
      <t>ヒツヨウ</t>
    </rPh>
    <rPh sb="4" eb="6">
      <t>バアイ</t>
    </rPh>
    <rPh sb="6" eb="8">
      <t>ニュウリョク</t>
    </rPh>
    <phoneticPr fontId="1"/>
  </si>
  <si>
    <t>…入力不要項目</t>
    <rPh sb="1" eb="5">
      <t>ニュウリョクフヨウ</t>
    </rPh>
    <rPh sb="5" eb="7">
      <t>コウモク</t>
    </rPh>
    <phoneticPr fontId="1"/>
  </si>
  <si>
    <t>…自動算出のため入力不要</t>
    <rPh sb="1" eb="5">
      <t>ジドウサンシュツ</t>
    </rPh>
    <rPh sb="8" eb="10">
      <t>ニュウリョク</t>
    </rPh>
    <rPh sb="10" eb="12">
      <t>フヨウ</t>
    </rPh>
    <phoneticPr fontId="1"/>
  </si>
  <si>
    <t>…入力必須</t>
    <rPh sb="1" eb="3">
      <t>ニュウリョク</t>
    </rPh>
    <rPh sb="3" eb="5">
      <t>ヒッス</t>
    </rPh>
    <phoneticPr fontId="1"/>
  </si>
  <si>
    <t>…エラーのため、エラー内容を確認してください</t>
    <rPh sb="11" eb="13">
      <t>ナイヨウ</t>
    </rPh>
    <rPh sb="14" eb="16">
      <t>カクニン</t>
    </rPh>
    <phoneticPr fontId="1"/>
  </si>
  <si>
    <t>有</t>
    <rPh sb="0" eb="1">
      <t>アリ</t>
    </rPh>
    <phoneticPr fontId="1"/>
  </si>
  <si>
    <t>無</t>
    <rPh sb="0" eb="1">
      <t>ナ</t>
    </rPh>
    <phoneticPr fontId="1"/>
  </si>
  <si>
    <t>充電機器</t>
    <rPh sb="0" eb="4">
      <t>ジュウデンキキ</t>
    </rPh>
    <phoneticPr fontId="1"/>
  </si>
  <si>
    <r>
      <t>　メーカー名</t>
    </r>
    <r>
      <rPr>
        <vertAlign val="superscript"/>
        <sz val="11"/>
        <color theme="1"/>
        <rFont val="ＭＳ Ｐ明朝"/>
        <family val="1"/>
        <charset val="128"/>
      </rPr>
      <t>注２</t>
    </r>
    <r>
      <rPr>
        <sz val="11"/>
        <color theme="1"/>
        <rFont val="ＭＳ Ｐ明朝"/>
        <family val="1"/>
        <charset val="128"/>
      </rPr>
      <t>：</t>
    </r>
    <rPh sb="5" eb="6">
      <t>メイ</t>
    </rPh>
    <rPh sb="6" eb="7">
      <t>チュウ</t>
    </rPh>
    <phoneticPr fontId="1"/>
  </si>
  <si>
    <r>
      <t>　製造番号</t>
    </r>
    <r>
      <rPr>
        <vertAlign val="superscript"/>
        <sz val="11"/>
        <color theme="1"/>
        <rFont val="ＭＳ Ｐ明朝"/>
        <family val="1"/>
        <charset val="128"/>
      </rPr>
      <t>注２</t>
    </r>
    <r>
      <rPr>
        <sz val="11"/>
        <color theme="1"/>
        <rFont val="ＭＳ Ｐ明朝"/>
        <family val="1"/>
        <charset val="128"/>
      </rPr>
      <t>：</t>
    </r>
    <rPh sb="1" eb="5">
      <t>セイゾウバンゴウ</t>
    </rPh>
    <rPh sb="5" eb="6">
      <t>チュウ</t>
    </rPh>
    <phoneticPr fontId="1"/>
  </si>
  <si>
    <r>
      <t>　出力電力</t>
    </r>
    <r>
      <rPr>
        <vertAlign val="superscript"/>
        <sz val="11"/>
        <color theme="1"/>
        <rFont val="ＭＳ Ｐ明朝"/>
        <family val="1"/>
        <charset val="128"/>
      </rPr>
      <t>注２</t>
    </r>
    <r>
      <rPr>
        <sz val="11"/>
        <color theme="1"/>
        <rFont val="ＭＳ Ｐ明朝"/>
        <family val="1"/>
        <charset val="128"/>
      </rPr>
      <t>：</t>
    </r>
    <rPh sb="1" eb="5">
      <t>シュツリョクデンリョク</t>
    </rPh>
    <rPh sb="5" eb="6">
      <t>チュウ</t>
    </rPh>
    <phoneticPr fontId="1"/>
  </si>
  <si>
    <r>
      <t>　認証登録</t>
    </r>
    <r>
      <rPr>
        <vertAlign val="superscript"/>
        <sz val="11"/>
        <color theme="1"/>
        <rFont val="ＭＳ Ｐ明朝"/>
        <family val="1"/>
        <charset val="128"/>
      </rPr>
      <t>注５</t>
    </r>
    <r>
      <rPr>
        <sz val="11"/>
        <color theme="1"/>
        <rFont val="ＭＳ Ｐ明朝"/>
        <family val="1"/>
        <charset val="128"/>
      </rPr>
      <t>：</t>
    </r>
    <rPh sb="1" eb="5">
      <t>ニンショウトウロク</t>
    </rPh>
    <rPh sb="5" eb="6">
      <t>チュウ</t>
    </rPh>
    <phoneticPr fontId="1"/>
  </si>
  <si>
    <t>　台数：</t>
    <rPh sb="1" eb="3">
      <t>ダイスウ</t>
    </rPh>
    <phoneticPr fontId="1"/>
  </si>
  <si>
    <t>営業所位置(使用の本拠の位置・住所)</t>
    <rPh sb="0" eb="5">
      <t>エイギョウショイチ</t>
    </rPh>
    <rPh sb="6" eb="8">
      <t>シヨウ</t>
    </rPh>
    <rPh sb="9" eb="11">
      <t>ホンキョ</t>
    </rPh>
    <rPh sb="12" eb="14">
      <t>イチ</t>
    </rPh>
    <rPh sb="15" eb="17">
      <t>ジュウショ</t>
    </rPh>
    <phoneticPr fontId="1"/>
  </si>
  <si>
    <t>所要経費</t>
    <rPh sb="0" eb="4">
      <t>ショヨウケイヒ</t>
    </rPh>
    <phoneticPr fontId="1"/>
  </si>
  <si>
    <t>金額</t>
    <rPh sb="0" eb="2">
      <t>キンガク</t>
    </rPh>
    <phoneticPr fontId="1"/>
  </si>
  <si>
    <r>
      <t>（1）-1　補助対象経費(充電機器・1台)</t>
    </r>
    <r>
      <rPr>
        <vertAlign val="superscript"/>
        <sz val="11"/>
        <color theme="1"/>
        <rFont val="ＭＳ Ｐ明朝"/>
        <family val="1"/>
        <charset val="128"/>
      </rPr>
      <t>注３</t>
    </r>
    <rPh sb="6" eb="12">
      <t>ホジョタイショウケイヒ</t>
    </rPh>
    <rPh sb="13" eb="17">
      <t>ジュウデンキキ</t>
    </rPh>
    <rPh sb="19" eb="20">
      <t>ダイ</t>
    </rPh>
    <rPh sb="21" eb="22">
      <t>チュウ</t>
    </rPh>
    <phoneticPr fontId="1"/>
  </si>
  <si>
    <t>（2）-1　寄付金、補助金その他の収入</t>
    <rPh sb="6" eb="9">
      <t>キフキン</t>
    </rPh>
    <rPh sb="10" eb="13">
      <t>ホジョキン</t>
    </rPh>
    <rPh sb="15" eb="16">
      <t>タ</t>
    </rPh>
    <rPh sb="17" eb="19">
      <t>シュウニュウ</t>
    </rPh>
    <phoneticPr fontId="1"/>
  </si>
  <si>
    <t>（3）-1　補助対象経費支出予定額(「(1)-1」-「(2)-1」)</t>
    <rPh sb="6" eb="12">
      <t>ホジョタイショウケイヒ</t>
    </rPh>
    <rPh sb="12" eb="17">
      <t>シシュツヨテイガク</t>
    </rPh>
    <phoneticPr fontId="1"/>
  </si>
  <si>
    <r>
      <t>（4）-1　基準額</t>
    </r>
    <r>
      <rPr>
        <vertAlign val="superscript"/>
        <sz val="11"/>
        <color theme="1"/>
        <rFont val="ＭＳ Ｐ明朝"/>
        <family val="1"/>
        <charset val="128"/>
      </rPr>
      <t>注4</t>
    </r>
    <rPh sb="6" eb="8">
      <t>キジュン</t>
    </rPh>
    <rPh sb="8" eb="9">
      <t>ガク</t>
    </rPh>
    <rPh sb="9" eb="10">
      <t>チュウ</t>
    </rPh>
    <phoneticPr fontId="1"/>
  </si>
  <si>
    <t>（2）-2　寄付金、補助金その他の収入</t>
    <rPh sb="6" eb="9">
      <t>キフキン</t>
    </rPh>
    <rPh sb="10" eb="13">
      <t>ホジョキン</t>
    </rPh>
    <rPh sb="15" eb="16">
      <t>タ</t>
    </rPh>
    <rPh sb="17" eb="19">
      <t>シュウニュウ</t>
    </rPh>
    <phoneticPr fontId="1"/>
  </si>
  <si>
    <t>（3）-2　補助対象経費支出予定額(「(1)-2」-「(2)-2」)</t>
    <rPh sb="6" eb="12">
      <t>ホジョタイショウケイヒ</t>
    </rPh>
    <rPh sb="12" eb="17">
      <t>シシュツヨテイガク</t>
    </rPh>
    <phoneticPr fontId="1"/>
  </si>
  <si>
    <r>
      <t>（1）-2　補助対象経費(工事費・全体)</t>
    </r>
    <r>
      <rPr>
        <vertAlign val="superscript"/>
        <sz val="11"/>
        <color theme="1"/>
        <rFont val="ＭＳ Ｐ明朝"/>
        <family val="1"/>
        <charset val="128"/>
      </rPr>
      <t>注３</t>
    </r>
    <rPh sb="6" eb="12">
      <t>ホジョタイショウケイヒ</t>
    </rPh>
    <rPh sb="13" eb="16">
      <t>コウジヒ</t>
    </rPh>
    <rPh sb="17" eb="19">
      <t>ゼンタイ</t>
    </rPh>
    <rPh sb="20" eb="21">
      <t>チュウ</t>
    </rPh>
    <phoneticPr fontId="1"/>
  </si>
  <si>
    <t>注２ 充電設備メーカーが定める型式等をそれぞれ記載する</t>
    <phoneticPr fontId="1"/>
  </si>
  <si>
    <t>注３ 補助対象経費に係る消費税のうち、仕入控除を行う場合における仕入控除の対象となる消費税相当分については、補助対象としない</t>
    <phoneticPr fontId="1"/>
  </si>
  <si>
    <t>注４ 交付規程別表第１　３．基準額により算定した額とする</t>
    <phoneticPr fontId="1"/>
  </si>
  <si>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1"/>
  </si>
  <si>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1"/>
  </si>
  <si>
    <t>その他証明書</t>
    <rPh sb="2" eb="3">
      <t>タ</t>
    </rPh>
    <rPh sb="3" eb="6">
      <t>ショウメイショ</t>
    </rPh>
    <phoneticPr fontId="1"/>
  </si>
  <si>
    <t>（総口数</t>
    <rPh sb="1" eb="2">
      <t>ソウ</t>
    </rPh>
    <rPh sb="2" eb="4">
      <t>クチスウ</t>
    </rPh>
    <phoneticPr fontId="1"/>
  </si>
  <si>
    <t>口）</t>
    <rPh sb="0" eb="1">
      <t>クチ</t>
    </rPh>
    <phoneticPr fontId="1"/>
  </si>
  <si>
    <t>申請充電設備情報</t>
    <rPh sb="0" eb="2">
      <t>シンセイ</t>
    </rPh>
    <rPh sb="2" eb="6">
      <t>ジュウデンセツビ</t>
    </rPh>
    <rPh sb="6" eb="8">
      <t>ジョウホウ</t>
    </rPh>
    <phoneticPr fontId="1"/>
  </si>
  <si>
    <t>メーカー名</t>
    <rPh sb="4" eb="5">
      <t>メイ</t>
    </rPh>
    <phoneticPr fontId="1"/>
  </si>
  <si>
    <t>製造番号</t>
    <rPh sb="0" eb="4">
      <t>セイゾウバンゴウ</t>
    </rPh>
    <phoneticPr fontId="1"/>
  </si>
  <si>
    <t>出力電力</t>
    <rPh sb="0" eb="4">
      <t>シュツリョクデンリョク</t>
    </rPh>
    <phoneticPr fontId="1"/>
  </si>
  <si>
    <t>認証登録</t>
    <rPh sb="0" eb="4">
      <t>ニンショウトウロク</t>
    </rPh>
    <phoneticPr fontId="1"/>
  </si>
  <si>
    <t>機器台数</t>
    <rPh sb="0" eb="4">
      <t>キキダイスウ</t>
    </rPh>
    <phoneticPr fontId="1"/>
  </si>
  <si>
    <t>総口数</t>
    <rPh sb="0" eb="3">
      <t>ソウクチスウ</t>
    </rPh>
    <phoneticPr fontId="1"/>
  </si>
  <si>
    <t>営業所位置（使用本拠の位置・住所）</t>
    <rPh sb="0" eb="3">
      <t>エイギョウショ</t>
    </rPh>
    <rPh sb="3" eb="5">
      <t>イチ</t>
    </rPh>
    <rPh sb="6" eb="10">
      <t>シヨウホンキョ</t>
    </rPh>
    <rPh sb="11" eb="13">
      <t>イチ</t>
    </rPh>
    <rPh sb="14" eb="16">
      <t>ジュウショ</t>
    </rPh>
    <phoneticPr fontId="1"/>
  </si>
  <si>
    <t>■申請受電設備</t>
    <rPh sb="1" eb="3">
      <t>シンセイ</t>
    </rPh>
    <rPh sb="3" eb="5">
      <t>ジュデン</t>
    </rPh>
    <rPh sb="5" eb="7">
      <t>セツビ</t>
    </rPh>
    <phoneticPr fontId="1"/>
  </si>
  <si>
    <t>急速充電設備</t>
    <rPh sb="0" eb="6">
      <t>キュウソクジュウデンセツビ</t>
    </rPh>
    <phoneticPr fontId="1"/>
  </si>
  <si>
    <t>普通充電設備</t>
    <rPh sb="0" eb="6">
      <t>フツウジュウデンセツビ</t>
    </rPh>
    <phoneticPr fontId="1"/>
  </si>
  <si>
    <t>V2H充放電設備</t>
    <rPh sb="3" eb="8">
      <t>ジュウホウデンセツビ</t>
    </rPh>
    <phoneticPr fontId="1"/>
  </si>
  <si>
    <t>外部給電設備</t>
    <rPh sb="0" eb="6">
      <t>ガイブキュウデンセツビ</t>
    </rPh>
    <phoneticPr fontId="1"/>
  </si>
  <si>
    <t>高圧受電設備</t>
    <rPh sb="0" eb="6">
      <t>コウアツジュデンセツビ</t>
    </rPh>
    <phoneticPr fontId="1"/>
  </si>
  <si>
    <t>バッテリー交換式充電設備</t>
    <rPh sb="5" eb="8">
      <t>コウカンシキ</t>
    </rPh>
    <rPh sb="8" eb="12">
      <t>ジュウデンセツビ</t>
    </rPh>
    <phoneticPr fontId="1"/>
  </si>
  <si>
    <t>■補助率</t>
    <rPh sb="1" eb="4">
      <t>ホジョリツ</t>
    </rPh>
    <phoneticPr fontId="1"/>
  </si>
  <si>
    <t>ニチコン</t>
  </si>
  <si>
    <t>東光高岳</t>
  </si>
  <si>
    <t>V2H充放電設備</t>
    <rPh sb="3" eb="4">
      <t>ミツル</t>
    </rPh>
    <rPh sb="4" eb="5">
      <t>ホウ</t>
    </rPh>
    <rPh sb="5" eb="6">
      <t>デン</t>
    </rPh>
    <rPh sb="6" eb="8">
      <t>セツビ</t>
    </rPh>
    <phoneticPr fontId="2"/>
  </si>
  <si>
    <t>外部給電設備</t>
    <rPh sb="0" eb="2">
      <t>ガイブ</t>
    </rPh>
    <rPh sb="2" eb="3">
      <t>キュウ</t>
    </rPh>
    <rPh sb="4" eb="6">
      <t>セツビ</t>
    </rPh>
    <phoneticPr fontId="1"/>
  </si>
  <si>
    <t>オリジン_外部</t>
    <rPh sb="5" eb="7">
      <t>ガイブ</t>
    </rPh>
    <phoneticPr fontId="1"/>
  </si>
  <si>
    <t>ニチコン_外部</t>
    <phoneticPr fontId="1"/>
  </si>
  <si>
    <t>本田技研工業_外部</t>
    <phoneticPr fontId="1"/>
  </si>
  <si>
    <t>三菱自動車工業_外部</t>
    <phoneticPr fontId="1"/>
  </si>
  <si>
    <t>kW</t>
    <phoneticPr fontId="1"/>
  </si>
  <si>
    <t>台</t>
    <rPh sb="0" eb="1">
      <t>ダイ</t>
    </rPh>
    <phoneticPr fontId="1"/>
  </si>
  <si>
    <t>口</t>
    <rPh sb="0" eb="1">
      <t>クチ</t>
    </rPh>
    <phoneticPr fontId="1"/>
  </si>
  <si>
    <t>円</t>
    <rPh sb="0" eb="1">
      <t>エン</t>
    </rPh>
    <phoneticPr fontId="1"/>
  </si>
  <si>
    <t>（6）-1　補助金交付申請額・充電機器((5)-1×台数)</t>
    <rPh sb="6" eb="14">
      <t>ホジョキンコウフシンセイガク</t>
    </rPh>
    <rPh sb="15" eb="19">
      <t>ジュウデンキキ</t>
    </rPh>
    <rPh sb="26" eb="28">
      <t>ダイスウ</t>
    </rPh>
    <phoneticPr fontId="1"/>
  </si>
  <si>
    <r>
      <t>（4）-2　基準額</t>
    </r>
    <r>
      <rPr>
        <vertAlign val="superscript"/>
        <sz val="11"/>
        <color theme="1"/>
        <rFont val="ＭＳ Ｐ明朝"/>
        <family val="1"/>
        <charset val="128"/>
      </rPr>
      <t>注4</t>
    </r>
    <rPh sb="6" eb="8">
      <t>キジュン</t>
    </rPh>
    <rPh sb="8" eb="9">
      <t>ガク</t>
    </rPh>
    <rPh sb="9" eb="10">
      <t>チュウ</t>
    </rPh>
    <phoneticPr fontId="1"/>
  </si>
  <si>
    <t>（6）-2　補助金交付申請額・工事費((5)-2)</t>
    <rPh sb="6" eb="14">
      <t>ホジョキンコウフシンセイガク</t>
    </rPh>
    <rPh sb="15" eb="18">
      <t>コウジヒ</t>
    </rPh>
    <phoneticPr fontId="1"/>
  </si>
  <si>
    <t>（7）　補助金交付申請額・充電設備(「(6)-1」+「(6)-2」)</t>
    <rPh sb="13" eb="17">
      <t>ジュウデンセツビ</t>
    </rPh>
    <phoneticPr fontId="1"/>
  </si>
  <si>
    <t>申請充電器情報（２型式目以降）</t>
    <rPh sb="0" eb="2">
      <t>シンセイ</t>
    </rPh>
    <rPh sb="2" eb="5">
      <t>ジュウデンキ</t>
    </rPh>
    <rPh sb="5" eb="7">
      <t>ジョウホウ</t>
    </rPh>
    <rPh sb="9" eb="12">
      <t>カタシキメ</t>
    </rPh>
    <rPh sb="12" eb="14">
      <t>イコウ</t>
    </rPh>
    <phoneticPr fontId="1"/>
  </si>
  <si>
    <t>※１型式目と営業所が異なる場合は、申請自体を分けていただく必要がありますのでご注意ください</t>
    <rPh sb="2" eb="5">
      <t>カタシキメ</t>
    </rPh>
    <rPh sb="6" eb="9">
      <t>エイギョウショ</t>
    </rPh>
    <rPh sb="10" eb="11">
      <t>コト</t>
    </rPh>
    <rPh sb="13" eb="15">
      <t>バアイ</t>
    </rPh>
    <rPh sb="17" eb="21">
      <t>シンセイジタイ</t>
    </rPh>
    <rPh sb="22" eb="23">
      <t>ワ</t>
    </rPh>
    <rPh sb="29" eb="31">
      <t>ヒツヨウ</t>
    </rPh>
    <rPh sb="39" eb="41">
      <t>チュウイ</t>
    </rPh>
    <phoneticPr fontId="1"/>
  </si>
  <si>
    <r>
      <t xml:space="preserve">（5）-1　補助金所要額(補助金交付申請額)
</t>
    </r>
    <r>
      <rPr>
        <sz val="10"/>
        <color theme="1"/>
        <rFont val="ＭＳ Ｐ明朝"/>
        <family val="1"/>
        <charset val="128"/>
      </rPr>
      <t>　(3)-1と(4)-1と上限額を比較して少ない方の額(算出された額に
　１，０００円未満の端数が生じた場合には、これを切り捨てるものとする。)</t>
    </r>
    <phoneticPr fontId="1"/>
  </si>
  <si>
    <t>（３）-１補助対象経費支出予定額</t>
    <rPh sb="5" eb="7">
      <t>ホジョ</t>
    </rPh>
    <rPh sb="7" eb="9">
      <t>タイショウ</t>
    </rPh>
    <rPh sb="9" eb="11">
      <t>ケイヒ</t>
    </rPh>
    <rPh sb="11" eb="13">
      <t>シシュツ</t>
    </rPh>
    <rPh sb="13" eb="15">
      <t>ヨテイ</t>
    </rPh>
    <rPh sb="15" eb="16">
      <t>ガク</t>
    </rPh>
    <phoneticPr fontId="1"/>
  </si>
  <si>
    <t>（４）-１基準額</t>
    <rPh sb="5" eb="7">
      <t>キジュン</t>
    </rPh>
    <rPh sb="7" eb="8">
      <t>ガク</t>
    </rPh>
    <phoneticPr fontId="1"/>
  </si>
  <si>
    <t>型式別補助上限額</t>
    <phoneticPr fontId="1"/>
  </si>
  <si>
    <t>（１）-１補助対象経費（充電機器・1台）</t>
    <rPh sb="5" eb="7">
      <t>ホジョ</t>
    </rPh>
    <rPh sb="7" eb="9">
      <t>タイショウ</t>
    </rPh>
    <rPh sb="9" eb="11">
      <t>ケイヒ</t>
    </rPh>
    <rPh sb="12" eb="14">
      <t>ジュウデン</t>
    </rPh>
    <rPh sb="14" eb="16">
      <t>キキ</t>
    </rPh>
    <rPh sb="18" eb="19">
      <t>ダイ</t>
    </rPh>
    <phoneticPr fontId="1"/>
  </si>
  <si>
    <t>（２）-１寄付金、補助金その他の収入</t>
    <rPh sb="5" eb="8">
      <t>キフキン</t>
    </rPh>
    <rPh sb="9" eb="12">
      <t>ホジョキン</t>
    </rPh>
    <rPh sb="14" eb="15">
      <t>タ</t>
    </rPh>
    <rPh sb="16" eb="18">
      <t>シュウニュウ</t>
    </rPh>
    <phoneticPr fontId="1"/>
  </si>
  <si>
    <t>（５）-１補助金所要額（補助金交付申請額）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</si>
  <si>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（６）-１補助金交付申請額×充電機器（台数）</t>
    <rPh sb="5" eb="8">
      <t>ホジョキン</t>
    </rPh>
    <rPh sb="8" eb="10">
      <t>コウフ</t>
    </rPh>
    <rPh sb="10" eb="12">
      <t>シンセイ</t>
    </rPh>
    <rPh sb="12" eb="13">
      <t>ガク</t>
    </rPh>
    <rPh sb="14" eb="16">
      <t>ジュウデン</t>
    </rPh>
    <rPh sb="16" eb="18">
      <t>キキ</t>
    </rPh>
    <rPh sb="19" eb="21">
      <t>ダイスウ</t>
    </rPh>
    <phoneticPr fontId="1"/>
  </si>
  <si>
    <t>（１）-２補助対象経費（工事費・全体）</t>
    <rPh sb="5" eb="7">
      <t>ホジョ</t>
    </rPh>
    <rPh sb="7" eb="9">
      <t>タイショウ</t>
    </rPh>
    <rPh sb="9" eb="11">
      <t>ケイヒ</t>
    </rPh>
    <rPh sb="12" eb="15">
      <t>コウジヒ</t>
    </rPh>
    <rPh sb="16" eb="18">
      <t>ゼンタイ</t>
    </rPh>
    <phoneticPr fontId="1"/>
  </si>
  <si>
    <t>（２）-2寄付金、補助金その他収入</t>
    <rPh sb="5" eb="8">
      <t>キフキン</t>
    </rPh>
    <rPh sb="9" eb="12">
      <t>ホジョキン</t>
    </rPh>
    <rPh sb="14" eb="15">
      <t>タ</t>
    </rPh>
    <rPh sb="15" eb="17">
      <t>シュウニュウ</t>
    </rPh>
    <phoneticPr fontId="1"/>
  </si>
  <si>
    <t>（３）-２補助対象経費支出予定額</t>
    <rPh sb="5" eb="7">
      <t>ホジョ</t>
    </rPh>
    <rPh sb="7" eb="9">
      <t>タイショウ</t>
    </rPh>
    <rPh sb="9" eb="11">
      <t>ケイヒ</t>
    </rPh>
    <rPh sb="11" eb="13">
      <t>シシュツ</t>
    </rPh>
    <rPh sb="13" eb="15">
      <t>ヨテイ</t>
    </rPh>
    <rPh sb="15" eb="16">
      <t>ガク</t>
    </rPh>
    <phoneticPr fontId="1"/>
  </si>
  <si>
    <t>（４）-２基準額</t>
    <rPh sb="5" eb="7">
      <t>キジュン</t>
    </rPh>
    <rPh sb="7" eb="8">
      <t>ガク</t>
    </rPh>
    <phoneticPr fontId="1"/>
  </si>
  <si>
    <t>（５）-２補助金所要額（補助金交付申請額）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</si>
  <si>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（６）-２補助金交付申請額・工事費</t>
    <rPh sb="5" eb="8">
      <t>ホジョキン</t>
    </rPh>
    <rPh sb="8" eb="10">
      <t>コウフ</t>
    </rPh>
    <rPh sb="10" eb="12">
      <t>シンセイ</t>
    </rPh>
    <rPh sb="12" eb="13">
      <t>ガク</t>
    </rPh>
    <rPh sb="14" eb="17">
      <t>コウジヒ</t>
    </rPh>
    <phoneticPr fontId="1"/>
  </si>
  <si>
    <t>（７）補助金交付申請額・充電設備（総計）</t>
    <rPh sb="3" eb="6">
      <t>ホジョキン</t>
    </rPh>
    <rPh sb="6" eb="8">
      <t>コウフ</t>
    </rPh>
    <rPh sb="8" eb="10">
      <t>シンセイ</t>
    </rPh>
    <rPh sb="10" eb="11">
      <t>ガク</t>
    </rPh>
    <rPh sb="12" eb="14">
      <t>ジュウデン</t>
    </rPh>
    <rPh sb="14" eb="16">
      <t>セツビ</t>
    </rPh>
    <rPh sb="17" eb="19">
      <t>ソウケイ</t>
    </rPh>
    <phoneticPr fontId="1"/>
  </si>
  <si>
    <t>申請番号</t>
    <rPh sb="0" eb="4">
      <t>シンセイバンゴウ</t>
    </rPh>
    <phoneticPr fontId="1"/>
  </si>
  <si>
    <t>様式第１１(その４の２)</t>
    <rPh sb="0" eb="2">
      <t>ヨウシキ</t>
    </rPh>
    <rPh sb="2" eb="3">
      <t>ダイ</t>
    </rPh>
    <phoneticPr fontId="1"/>
  </si>
  <si>
    <t>令和６年度補正予算　商用車等の電動化促進事業（トラック）実施報告書（充電設備）  （型式ごとに提出）</t>
    <rPh sb="0" eb="2">
      <t>レイワ</t>
    </rPh>
    <rPh sb="3" eb="5">
      <t>ネンド</t>
    </rPh>
    <rPh sb="5" eb="7">
      <t>ホセイ</t>
    </rPh>
    <rPh sb="7" eb="9">
      <t>ヨサン</t>
    </rPh>
    <rPh sb="10" eb="13">
      <t>ショウヨウシャ</t>
    </rPh>
    <rPh sb="13" eb="14">
      <t>トウ</t>
    </rPh>
    <rPh sb="15" eb="17">
      <t>デンドウ</t>
    </rPh>
    <rPh sb="17" eb="18">
      <t>カ</t>
    </rPh>
    <rPh sb="18" eb="20">
      <t>ソクシン</t>
    </rPh>
    <rPh sb="20" eb="22">
      <t>ジギョウ</t>
    </rPh>
    <rPh sb="28" eb="30">
      <t>ジッシ</t>
    </rPh>
    <rPh sb="30" eb="33">
      <t>ホウコクショ</t>
    </rPh>
    <rPh sb="34" eb="36">
      <t>ジュウデン</t>
    </rPh>
    <rPh sb="36" eb="38">
      <t>セツビ</t>
    </rPh>
    <rPh sb="42" eb="44">
      <t>カタシキ</t>
    </rPh>
    <rPh sb="47" eb="49">
      <t>テイシュツ</t>
    </rPh>
    <phoneticPr fontId="1"/>
  </si>
  <si>
    <r>
      <t>　型　式</t>
    </r>
    <r>
      <rPr>
        <vertAlign val="superscript"/>
        <sz val="11"/>
        <color theme="1"/>
        <rFont val="ＭＳ Ｐ明朝"/>
        <family val="1"/>
        <charset val="128"/>
      </rPr>
      <t>注２</t>
    </r>
    <r>
      <rPr>
        <sz val="11"/>
        <color theme="1"/>
        <rFont val="ＭＳ Ｐ明朝"/>
        <family val="1"/>
        <charset val="128"/>
      </rPr>
      <t>：</t>
    </r>
    <rPh sb="1" eb="2">
      <t>カタ</t>
    </rPh>
    <rPh sb="3" eb="4">
      <t>シキ</t>
    </rPh>
    <rPh sb="4" eb="5">
      <t>チュウ</t>
    </rPh>
    <phoneticPr fontId="1"/>
  </si>
  <si>
    <t>注５ 該当する認証登録機関に☑を付す</t>
    <rPh sb="7" eb="9">
      <t>ニンショウ</t>
    </rPh>
    <rPh sb="9" eb="11">
      <t>トウロク</t>
    </rPh>
    <rPh sb="11" eb="13">
      <t>キカン</t>
    </rPh>
    <phoneticPr fontId="1"/>
  </si>
  <si>
    <t>注１ 充電設備型式ごとに本様式（様式第１１（その４の２））を複数枚記載して添付する</t>
    <phoneticPr fontId="1"/>
  </si>
  <si>
    <t>申請区分</t>
    <rPh sb="0" eb="2">
      <t>シンセイ</t>
    </rPh>
    <rPh sb="2" eb="4">
      <t>クブン</t>
    </rPh>
    <phoneticPr fontId="1"/>
  </si>
  <si>
    <t>申請者名</t>
    <rPh sb="0" eb="3">
      <t>シンセイシャ</t>
    </rPh>
    <rPh sb="3" eb="4">
      <t>メイ</t>
    </rPh>
    <phoneticPr fontId="1"/>
  </si>
  <si>
    <t>貸渡し先事業者名</t>
    <rPh sb="0" eb="2">
      <t>カシワタ</t>
    </rPh>
    <rPh sb="3" eb="4">
      <t>サキ</t>
    </rPh>
    <rPh sb="4" eb="8">
      <t>ジギョウシャメイ</t>
    </rPh>
    <phoneticPr fontId="1"/>
  </si>
  <si>
    <t>様式第１１（その４の２）は型式毎に提出となりますので、２型式目以降はこの専用Excelデータシートで様式を作成してください。</t>
    <rPh sb="0" eb="3">
      <t>ヨウシキダイ</t>
    </rPh>
    <rPh sb="13" eb="16">
      <t>カタシキゴト</t>
    </rPh>
    <rPh sb="17" eb="19">
      <t>テイシュツ</t>
    </rPh>
    <rPh sb="28" eb="31">
      <t>カタシキメ</t>
    </rPh>
    <rPh sb="31" eb="33">
      <t>イコウ</t>
    </rPh>
    <rPh sb="36" eb="38">
      <t>センヨウ</t>
    </rPh>
    <rPh sb="50" eb="52">
      <t>ヨウシキ</t>
    </rPh>
    <rPh sb="53" eb="55">
      <t>サクセイ</t>
    </rPh>
    <phoneticPr fontId="1"/>
  </si>
  <si>
    <r>
      <rPr>
        <sz val="11"/>
        <color theme="1"/>
        <rFont val="游ゴシック"/>
        <family val="1"/>
        <charset val="128"/>
        <scheme val="minor"/>
      </rPr>
      <t>メーカー名</t>
    </r>
  </si>
  <si>
    <r>
      <rPr>
        <sz val="11"/>
        <color theme="1"/>
        <rFont val="游ゴシック"/>
        <family val="1"/>
        <charset val="128"/>
        <scheme val="minor"/>
      </rPr>
      <t>区分</t>
    </r>
  </si>
  <si>
    <r>
      <rPr>
        <sz val="11"/>
        <color theme="1"/>
        <rFont val="游ゴシック"/>
        <family val="1"/>
        <charset val="128"/>
        <scheme val="minor"/>
      </rPr>
      <t>型式</t>
    </r>
  </si>
  <si>
    <r>
      <rPr>
        <sz val="11"/>
        <color theme="1"/>
        <rFont val="游ゴシック"/>
        <family val="1"/>
        <charset val="128"/>
        <scheme val="minor"/>
      </rPr>
      <t>種別</t>
    </r>
  </si>
  <si>
    <r>
      <t>（5）-2　補助金所要額(補助金交付申請額)
　</t>
    </r>
    <r>
      <rPr>
        <sz val="10"/>
        <color theme="1"/>
        <rFont val="ＭＳ Ｐ明朝"/>
        <family val="1"/>
        <charset val="128"/>
      </rPr>
      <t>(3)-2と(4)-2と上限額を比較して少ない方の額(算出された額に
　１，０００円未満の端数が生じた場合には、これを切り捨てるものとする。)</t>
    </r>
    <phoneticPr fontId="1"/>
  </si>
  <si>
    <r>
      <rPr>
        <sz val="11"/>
        <color theme="1"/>
        <rFont val="游ゴシック"/>
        <family val="1"/>
        <charset val="128"/>
        <scheme val="minor"/>
      </rPr>
      <t>急速充電設備</t>
    </r>
  </si>
  <si>
    <t>補助率  90kW以上：10/10、50kW以上：1/2、10kW以上：1/2</t>
  </si>
  <si>
    <r>
      <rPr>
        <sz val="11"/>
        <color theme="1"/>
        <rFont val="游ゴシック"/>
        <family val="1"/>
        <charset val="128"/>
        <scheme val="minor"/>
      </rPr>
      <t>出力(KW)</t>
    </r>
  </si>
  <si>
    <r>
      <rPr>
        <sz val="6"/>
        <rFont val="ＭＳ Ｐ明朝"/>
        <family val="1"/>
      </rPr>
      <t xml:space="preserve">補助金交付上限額
</t>
    </r>
    <r>
      <rPr>
        <sz val="6"/>
        <rFont val="ＭＳ Ｐ明朝"/>
        <family val="1"/>
      </rPr>
      <t>（千円）</t>
    </r>
  </si>
  <si>
    <r>
      <rPr>
        <sz val="6"/>
        <rFont val="ＭＳ Ｐ明朝"/>
        <family val="1"/>
      </rPr>
      <t>X₁SYX₂182X₃0WX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</si>
  <si>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X₁SYX₂182X₃08X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</si>
  <si>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X₁SYX₂182X₃09X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</si>
  <si>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X₁SYX₂182X₃0UX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</si>
  <si>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X₁SYX₂182X₃0EX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</si>
  <si>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11"/>
        <color theme="1"/>
        <rFont val="游ゴシック"/>
        <family val="1"/>
        <charset val="128"/>
        <scheme val="minor"/>
      </rPr>
      <t>普通充電設備</t>
    </r>
  </si>
  <si>
    <r>
      <rPr>
        <sz val="11"/>
        <color theme="1"/>
        <rFont val="游ゴシック"/>
        <family val="1"/>
        <charset val="128"/>
        <scheme val="minor"/>
      </rPr>
      <t>補助率  6kW以上1/2、6kW未満：1/2</t>
    </r>
  </si>
  <si>
    <r>
      <rPr>
        <sz val="7"/>
        <rFont val="ＭＳ Ｐ明朝"/>
        <family val="1"/>
      </rPr>
      <t xml:space="preserve">出力
</t>
    </r>
    <r>
      <rPr>
        <sz val="7"/>
        <rFont val="ＭＳ Ｐ明朝"/>
        <family val="1"/>
      </rPr>
      <t>（kW)</t>
    </r>
  </si>
  <si>
    <r>
      <rPr>
        <sz val="7"/>
        <rFont val="ＭＳ Ｐ明朝"/>
        <family val="1"/>
      </rPr>
      <t xml:space="preserve">補助金交付上限額
</t>
    </r>
    <r>
      <rPr>
        <sz val="7"/>
        <rFont val="ＭＳ Ｐ明朝"/>
        <family val="1"/>
      </rPr>
      <t>（千円）</t>
    </r>
  </si>
  <si>
    <r>
      <rPr>
        <sz val="11"/>
        <color theme="1"/>
        <rFont val="游ゴシック"/>
        <family val="1"/>
        <charset val="128"/>
        <scheme val="minor"/>
      </rPr>
      <t>ABB</t>
    </r>
    <r>
      <rPr>
        <sz val="11"/>
        <color theme="1"/>
        <rFont val="游ゴシック"/>
        <family val="3"/>
        <charset val="128"/>
        <scheme val="minor"/>
      </rPr>
      <t>_普通</t>
    </r>
    <rPh sb="4" eb="6">
      <t>フツウ</t>
    </rPh>
    <phoneticPr fontId="1"/>
  </si>
  <si>
    <t>Zerova_普通</t>
    <phoneticPr fontId="21"/>
  </si>
  <si>
    <r>
      <rPr>
        <sz val="11"/>
        <color theme="1"/>
        <rFont val="游ゴシック"/>
        <family val="1"/>
        <charset val="128"/>
        <scheme val="minor"/>
      </rPr>
      <t>クリエイト・プロ</t>
    </r>
    <r>
      <rPr>
        <sz val="11"/>
        <color theme="1"/>
        <rFont val="游ゴシック"/>
        <family val="3"/>
        <charset val="128"/>
        <scheme val="minor"/>
      </rPr>
      <t>_普通</t>
    </r>
    <phoneticPr fontId="1"/>
  </si>
  <si>
    <r>
      <rPr>
        <sz val="11"/>
        <color theme="1"/>
        <rFont val="游ゴシック"/>
        <family val="1"/>
        <charset val="128"/>
        <scheme val="minor"/>
      </rPr>
      <t>デルタ電子</t>
    </r>
    <r>
      <rPr>
        <sz val="11"/>
        <color theme="1"/>
        <rFont val="游ゴシック"/>
        <family val="3"/>
        <charset val="128"/>
        <scheme val="minor"/>
      </rPr>
      <t>_普通</t>
    </r>
    <phoneticPr fontId="1"/>
  </si>
  <si>
    <r>
      <rPr>
        <sz val="11"/>
        <color theme="1"/>
        <rFont val="游ゴシック"/>
        <family val="1"/>
        <charset val="128"/>
        <scheme val="minor"/>
      </rPr>
      <t>パナソニック</t>
    </r>
    <r>
      <rPr>
        <sz val="11"/>
        <color theme="1"/>
        <rFont val="游ゴシック"/>
        <family val="3"/>
        <charset val="128"/>
        <scheme val="minor"/>
      </rPr>
      <t>_普通</t>
    </r>
    <phoneticPr fontId="1"/>
  </si>
  <si>
    <r>
      <rPr>
        <sz val="11"/>
        <color theme="1"/>
        <rFont val="游ゴシック"/>
        <family val="1"/>
        <charset val="128"/>
        <scheme val="minor"/>
      </rPr>
      <t>プラゴ</t>
    </r>
    <r>
      <rPr>
        <sz val="11"/>
        <color theme="1"/>
        <rFont val="游ゴシック"/>
        <family val="3"/>
        <charset val="128"/>
        <scheme val="minor"/>
      </rPr>
      <t>_普通</t>
    </r>
    <phoneticPr fontId="1"/>
  </si>
  <si>
    <r>
      <rPr>
        <sz val="11"/>
        <color theme="1"/>
        <rFont val="游ゴシック"/>
        <family val="1"/>
        <charset val="128"/>
        <scheme val="minor"/>
      </rPr>
      <t>モリテックスチール</t>
    </r>
    <r>
      <rPr>
        <sz val="11"/>
        <color theme="1"/>
        <rFont val="游ゴシック"/>
        <family val="3"/>
        <charset val="128"/>
        <scheme val="minor"/>
      </rPr>
      <t>_普通</t>
    </r>
    <phoneticPr fontId="1"/>
  </si>
  <si>
    <r>
      <rPr>
        <sz val="11"/>
        <color theme="1"/>
        <rFont val="游ゴシック"/>
        <family val="1"/>
        <charset val="128"/>
        <scheme val="minor"/>
      </rPr>
      <t>河村電器産業</t>
    </r>
    <r>
      <rPr>
        <sz val="11"/>
        <color theme="1"/>
        <rFont val="游ゴシック"/>
        <family val="3"/>
        <charset val="128"/>
        <scheme val="minor"/>
      </rPr>
      <t>_普通</t>
    </r>
    <phoneticPr fontId="1"/>
  </si>
  <si>
    <r>
      <rPr>
        <sz val="11"/>
        <color theme="1"/>
        <rFont val="游ゴシック"/>
        <family val="1"/>
        <charset val="128"/>
        <scheme val="minor"/>
      </rPr>
      <t>新電元工業</t>
    </r>
    <r>
      <rPr>
        <sz val="11"/>
        <color theme="1"/>
        <rFont val="游ゴシック"/>
        <family val="3"/>
        <charset val="128"/>
        <scheme val="minor"/>
      </rPr>
      <t>_普通</t>
    </r>
    <phoneticPr fontId="1"/>
  </si>
  <si>
    <r>
      <rPr>
        <sz val="11"/>
        <color theme="1"/>
        <rFont val="游ゴシック"/>
        <family val="1"/>
        <charset val="128"/>
        <scheme val="minor"/>
      </rPr>
      <t>内外電機</t>
    </r>
    <r>
      <rPr>
        <sz val="11"/>
        <color theme="1"/>
        <rFont val="游ゴシック"/>
        <family val="3"/>
        <charset val="128"/>
        <scheme val="minor"/>
      </rPr>
      <t>_普通</t>
    </r>
    <phoneticPr fontId="1"/>
  </si>
  <si>
    <r>
      <rPr>
        <sz val="11"/>
        <color theme="1"/>
        <rFont val="游ゴシック"/>
        <family val="1"/>
        <charset val="128"/>
        <scheme val="minor"/>
      </rPr>
      <t>日東工業</t>
    </r>
    <r>
      <rPr>
        <sz val="11"/>
        <color theme="1"/>
        <rFont val="游ゴシック"/>
        <family val="3"/>
        <charset val="128"/>
        <scheme val="minor"/>
      </rPr>
      <t>_普通</t>
    </r>
    <phoneticPr fontId="1"/>
  </si>
  <si>
    <r>
      <rPr>
        <sz val="11"/>
        <color theme="1"/>
        <rFont val="游ゴシック"/>
        <family val="1"/>
        <charset val="128"/>
        <scheme val="minor"/>
      </rPr>
      <t>日本電気</t>
    </r>
    <r>
      <rPr>
        <sz val="11"/>
        <color theme="1"/>
        <rFont val="游ゴシック"/>
        <family val="3"/>
        <charset val="128"/>
        <scheme val="minor"/>
      </rPr>
      <t>_普通</t>
    </r>
    <phoneticPr fontId="1"/>
  </si>
  <si>
    <r>
      <rPr>
        <sz val="11"/>
        <color theme="1"/>
        <rFont val="游ゴシック"/>
        <family val="1"/>
        <charset val="128"/>
        <scheme val="minor"/>
      </rPr>
      <t>平河ヒューテック</t>
    </r>
    <r>
      <rPr>
        <sz val="11"/>
        <color theme="1"/>
        <rFont val="游ゴシック"/>
        <family val="3"/>
        <charset val="128"/>
        <scheme val="minor"/>
      </rPr>
      <t>_普通</t>
    </r>
    <phoneticPr fontId="1"/>
  </si>
  <si>
    <r>
      <rPr>
        <sz val="11"/>
        <color theme="1"/>
        <rFont val="游ゴシック"/>
        <family val="1"/>
        <charset val="128"/>
        <scheme val="minor"/>
      </rPr>
      <t>東芝ライテック</t>
    </r>
    <r>
      <rPr>
        <sz val="11"/>
        <color theme="1"/>
        <rFont val="游ゴシック"/>
        <family val="3"/>
        <charset val="128"/>
        <scheme val="minor"/>
      </rPr>
      <t>_普通</t>
    </r>
    <phoneticPr fontId="1"/>
  </si>
  <si>
    <r>
      <rPr>
        <sz val="11"/>
        <color theme="1"/>
        <rFont val="游ゴシック"/>
        <family val="1"/>
        <charset val="128"/>
        <scheme val="minor"/>
      </rPr>
      <t>ダックビル</t>
    </r>
    <r>
      <rPr>
        <sz val="11"/>
        <color theme="1"/>
        <rFont val="游ゴシック"/>
        <family val="3"/>
        <charset val="128"/>
        <scheme val="minor"/>
      </rPr>
      <t>_普通</t>
    </r>
    <phoneticPr fontId="1"/>
  </si>
  <si>
    <r>
      <rPr>
        <sz val="11"/>
        <color theme="1"/>
        <rFont val="游ゴシック"/>
        <family val="1"/>
        <charset val="128"/>
        <scheme val="minor"/>
      </rPr>
      <t>日本宅配システム</t>
    </r>
    <r>
      <rPr>
        <sz val="11"/>
        <color theme="1"/>
        <rFont val="游ゴシック"/>
        <family val="3"/>
        <charset val="128"/>
        <scheme val="minor"/>
      </rPr>
      <t>_普通</t>
    </r>
    <phoneticPr fontId="1"/>
  </si>
  <si>
    <t>eTreegoJapan</t>
    <phoneticPr fontId="1"/>
  </si>
  <si>
    <t>EVモーターズ・ジャパン</t>
    <phoneticPr fontId="1"/>
  </si>
  <si>
    <t>ULTRAEVCHARGER</t>
    <phoneticPr fontId="1"/>
  </si>
  <si>
    <t>検収日</t>
    <rPh sb="0" eb="3">
      <t>ケンシュウビ</t>
    </rPh>
    <phoneticPr fontId="1"/>
  </si>
  <si>
    <t>２型式目以降の「補助金交付申請額・充電設備（総計）」の合計は様式第１１の２Excelデータシートの73行目に記入してください。</t>
    <rPh sb="8" eb="16">
      <t>ホジョキンコウフシンセイガク</t>
    </rPh>
    <rPh sb="17" eb="21">
      <t>ジュウデンセツビ</t>
    </rPh>
    <rPh sb="22" eb="24">
      <t>ソウケイ</t>
    </rPh>
    <rPh sb="27" eb="29">
      <t>ゴウケイ</t>
    </rPh>
    <rPh sb="51" eb="53">
      <t>ギョウメ</t>
    </rPh>
    <phoneticPr fontId="1"/>
  </si>
  <si>
    <t>様式第１０（第８条関係）</t>
    <rPh sb="0" eb="3">
      <t>ヨウシキダイ</t>
    </rPh>
    <rPh sb="6" eb="7">
      <t>ダイ</t>
    </rPh>
    <rPh sb="8" eb="9">
      <t>ジョウ</t>
    </rPh>
    <rPh sb="9" eb="11">
      <t>カンケイ</t>
    </rPh>
    <phoneticPr fontId="1"/>
  </si>
  <si>
    <t>令和６年度補正予算脱炭素成長型経済構造移行推進対策費補助金（商用車等の電動化促進事業（トラック））</t>
    <phoneticPr fontId="1"/>
  </si>
  <si>
    <t>取得財産等管理台帳</t>
    <phoneticPr fontId="1"/>
  </si>
  <si>
    <t>（令和６年度補正予算）</t>
    <phoneticPr fontId="1"/>
  </si>
  <si>
    <t>財　産　名
（商用車等の車名・登録番号、電気自動車用充電設備の型式等及び備品等）</t>
    <phoneticPr fontId="1"/>
  </si>
  <si>
    <t>規　格</t>
    <phoneticPr fontId="1"/>
  </si>
  <si>
    <t>数量</t>
    <phoneticPr fontId="1"/>
  </si>
  <si>
    <t>単 価
(円)</t>
    <phoneticPr fontId="1"/>
  </si>
  <si>
    <t>金　額
(円)</t>
    <phoneticPr fontId="1"/>
  </si>
  <si>
    <t>取得
年月日</t>
    <phoneticPr fontId="1"/>
  </si>
  <si>
    <t>耐用
年数</t>
    <phoneticPr fontId="1"/>
  </si>
  <si>
    <t>設置又は
保管場所</t>
    <phoneticPr fontId="1"/>
  </si>
  <si>
    <t>6年</t>
    <phoneticPr fontId="1"/>
  </si>
  <si>
    <r>
      <t>注１　対象となる取得財産等は、</t>
    </r>
    <r>
      <rPr>
        <sz val="10.5"/>
        <color theme="1"/>
        <rFont val="ＭＳ 明朝"/>
        <family val="1"/>
        <charset val="128"/>
      </rPr>
      <t>脱炭素成長型経済構造移行推進対策費補助金（商用車等の電動化促進事業（トラッ</t>
    </r>
  </si>
  <si>
    <t>ク））により取得又は改造した価格が単価５０万円以上の車両及び電気自動車用充電設備とする</t>
  </si>
  <si>
    <t>注２　数量は、同一規格等であれば一括して記載して差し支えない。単価が異なる場合は、区分して記載</t>
  </si>
  <si>
    <t>すること</t>
    <phoneticPr fontId="1"/>
  </si>
  <si>
    <t>注３　取得年月日は、自動車にあっては初度登録年月日を、充電設備にあっては設置完了年月日を記載すること</t>
  </si>
  <si>
    <r>
      <t>本Excelデータシートの必要項目を記入すると、</t>
    </r>
    <r>
      <rPr>
        <b/>
        <sz val="11"/>
        <color rgb="FFFFC000"/>
        <rFont val="游ゴシック"/>
        <family val="3"/>
        <charset val="128"/>
        <scheme val="minor"/>
      </rPr>
      <t>様式第１１(その４の２)</t>
    </r>
    <r>
      <rPr>
        <b/>
        <sz val="11"/>
        <rFont val="游ゴシック"/>
        <family val="3"/>
        <charset val="128"/>
        <scheme val="minor"/>
      </rPr>
      <t>・</t>
    </r>
    <r>
      <rPr>
        <b/>
        <sz val="11"/>
        <color rgb="FF92D050"/>
        <rFont val="游ゴシック"/>
        <family val="3"/>
        <charset val="128"/>
        <scheme val="minor"/>
      </rPr>
      <t>様式第１０（第８条関係）</t>
    </r>
    <r>
      <rPr>
        <b/>
        <sz val="11"/>
        <color theme="1"/>
        <rFont val="游ゴシック"/>
        <family val="3"/>
        <charset val="128"/>
        <scheme val="minor"/>
      </rPr>
      <t>が自動作成されます。</t>
    </r>
    <rPh sb="37" eb="40">
      <t>ヨウシキダイ</t>
    </rPh>
    <rPh sb="43" eb="44">
      <t>ダイ</t>
    </rPh>
    <rPh sb="45" eb="46">
      <t>ジョウ</t>
    </rPh>
    <rPh sb="46" eb="48">
      <t>カンケイ</t>
    </rPh>
    <phoneticPr fontId="1"/>
  </si>
  <si>
    <t>ABB</t>
  </si>
  <si>
    <r>
      <rPr>
        <sz val="6"/>
        <rFont val="ＭＳ Ｐ明朝"/>
        <family val="1"/>
      </rPr>
      <t>ABB</t>
    </r>
  </si>
  <si>
    <r>
      <rPr>
        <sz val="6"/>
        <rFont val="ＭＳ Ｐ明朝"/>
        <family val="1"/>
      </rPr>
      <t>150kW以上</t>
    </r>
  </si>
  <si>
    <r>
      <rPr>
        <sz val="6"/>
        <rFont val="ＭＳ Ｐ明朝"/>
        <family val="1"/>
      </rPr>
      <t>Terra 184 JJ</t>
    </r>
  </si>
  <si>
    <t>CHAEVI</t>
  </si>
  <si>
    <r>
      <rPr>
        <sz val="6"/>
        <rFont val="ＭＳ Ｐ明朝"/>
        <family val="1"/>
      </rPr>
      <t>Terra 184 JJ-S</t>
    </r>
  </si>
  <si>
    <r>
      <rPr>
        <sz val="6"/>
        <rFont val="ＭＳ Ｐ明朝"/>
        <family val="1"/>
      </rPr>
      <t>Terra 184 JJ-X</t>
    </r>
  </si>
  <si>
    <r>
      <rPr>
        <sz val="6"/>
        <rFont val="ＭＳ Ｐ明朝"/>
        <family val="1"/>
      </rPr>
      <t>90kW以上150kW未満</t>
    </r>
  </si>
  <si>
    <r>
      <rPr>
        <sz val="6"/>
        <rFont val="ＭＳ Ｐ明朝"/>
        <family val="1"/>
      </rPr>
      <t>Terra 124 JJ</t>
    </r>
  </si>
  <si>
    <t>fantasista</t>
  </si>
  <si>
    <r>
      <rPr>
        <sz val="6"/>
        <rFont val="ＭＳ Ｐ明朝"/>
        <family val="1"/>
      </rPr>
      <t>Terra 124 CJ</t>
    </r>
  </si>
  <si>
    <t>JFEテクノス</t>
  </si>
  <si>
    <r>
      <rPr>
        <sz val="6"/>
        <rFont val="ＭＳ Ｐ明朝"/>
        <family val="1"/>
      </rPr>
      <t>Terra 184 CJ</t>
    </r>
  </si>
  <si>
    <r>
      <rPr>
        <sz val="6"/>
        <rFont val="ＭＳ Ｐ明朝"/>
        <family val="1"/>
      </rPr>
      <t>Terra 94 CJ</t>
    </r>
  </si>
  <si>
    <t>Zerova</t>
  </si>
  <si>
    <r>
      <rPr>
        <sz val="6"/>
        <rFont val="ＭＳ Ｐ明朝"/>
        <family val="1"/>
      </rPr>
      <t>Terra 94 J</t>
    </r>
  </si>
  <si>
    <t>アサヒ衛陶</t>
  </si>
  <si>
    <r>
      <rPr>
        <sz val="6"/>
        <rFont val="ＭＳ Ｐ明朝"/>
        <family val="1"/>
      </rPr>
      <t>Terra HP CJ</t>
    </r>
  </si>
  <si>
    <t>キューヘン</t>
  </si>
  <si>
    <r>
      <rPr>
        <sz val="6"/>
        <rFont val="ＭＳ Ｐ明朝"/>
        <family val="1"/>
      </rPr>
      <t>CHAEVI</t>
    </r>
  </si>
  <si>
    <r>
      <rPr>
        <sz val="6"/>
        <rFont val="ＭＳ Ｐ明朝"/>
        <family val="1"/>
      </rPr>
      <t>DCV-3FJ180P-I</t>
    </r>
  </si>
  <si>
    <t>ジゴワッツ</t>
  </si>
  <si>
    <r>
      <rPr>
        <sz val="6"/>
        <rFont val="ＭＳ Ｐ明朝"/>
        <family val="1"/>
      </rPr>
      <t>DCV-3FJ120P-I</t>
    </r>
  </si>
  <si>
    <t>スターチャージ</t>
  </si>
  <si>
    <r>
      <rPr>
        <sz val="6"/>
        <rFont val="ＭＳ Ｐ明朝"/>
        <family val="1"/>
      </rPr>
      <t>DCV-3FJ120P-I2</t>
    </r>
  </si>
  <si>
    <t>ダイヘン</t>
  </si>
  <si>
    <r>
      <rPr>
        <sz val="6"/>
        <rFont val="ＭＳ Ｐ明朝"/>
        <family val="1"/>
      </rPr>
      <t>50kW以上90kW未満</t>
    </r>
  </si>
  <si>
    <r>
      <rPr>
        <sz val="6"/>
        <rFont val="ＭＳ Ｐ明朝"/>
        <family val="1"/>
      </rPr>
      <t>CV-3FC50P-U</t>
    </r>
  </si>
  <si>
    <t>デルタ電子</t>
  </si>
  <si>
    <r>
      <rPr>
        <sz val="6"/>
        <rFont val="ＭＳ Ｐ明朝"/>
        <family val="1"/>
      </rPr>
      <t>CV-3FJ50P-U</t>
    </r>
  </si>
  <si>
    <t>デンゲン</t>
  </si>
  <si>
    <r>
      <rPr>
        <sz val="6"/>
        <rFont val="ＭＳ Ｐ明朝"/>
        <family val="1"/>
      </rPr>
      <t>eTreego Japan</t>
    </r>
  </si>
  <si>
    <r>
      <rPr>
        <sz val="6"/>
        <rFont val="ＭＳ Ｐ明朝"/>
        <family val="1"/>
      </rPr>
      <t>L3-S120PC2M</t>
    </r>
  </si>
  <si>
    <t>テンフィールズファクトリー</t>
  </si>
  <si>
    <r>
      <rPr>
        <sz val="6"/>
        <rFont val="ＭＳ Ｐ明朝"/>
        <family val="1"/>
      </rPr>
      <t>L3-S120PC2M-1T</t>
    </r>
  </si>
  <si>
    <r>
      <rPr>
        <sz val="6"/>
        <rFont val="ＭＳ Ｐ明朝"/>
        <family val="1"/>
      </rPr>
      <t>EV モーターズ・ジャパン</t>
    </r>
  </si>
  <si>
    <r>
      <rPr>
        <sz val="6"/>
        <rFont val="ＭＳ Ｐ明朝"/>
        <family val="1"/>
      </rPr>
      <t>ENC-DCL120B-J</t>
    </r>
  </si>
  <si>
    <t>日発販売</t>
  </si>
  <si>
    <r>
      <rPr>
        <sz val="6"/>
        <rFont val="ＭＳ Ｐ明朝"/>
        <family val="1"/>
      </rPr>
      <t>ENC-DCL120A-J</t>
    </r>
  </si>
  <si>
    <t>ハセテック</t>
  </si>
  <si>
    <r>
      <rPr>
        <sz val="6"/>
        <rFont val="ＭＳ Ｐ明朝"/>
        <family val="1"/>
      </rPr>
      <t>ENC-DCL100B-J</t>
    </r>
  </si>
  <si>
    <t>パワーエックス</t>
  </si>
  <si>
    <r>
      <rPr>
        <sz val="6"/>
        <rFont val="ＭＳ Ｐ明朝"/>
        <family val="1"/>
      </rPr>
      <t>ENC-DCL100A-J</t>
    </r>
  </si>
  <si>
    <t>新電元工業</t>
  </si>
  <si>
    <r>
      <rPr>
        <sz val="6"/>
        <rFont val="ＭＳ Ｐ明朝"/>
        <family val="1"/>
      </rPr>
      <t>ENC-DCL080B-J</t>
    </r>
  </si>
  <si>
    <r>
      <rPr>
        <sz val="6"/>
        <rFont val="ＭＳ Ｐ明朝"/>
        <family val="1"/>
      </rPr>
      <t>ENC-DCL080A-J</t>
    </r>
  </si>
  <si>
    <t>日立製作所</t>
  </si>
  <si>
    <r>
      <rPr>
        <sz val="6"/>
        <rFont val="ＭＳ Ｐ明朝"/>
        <family val="1"/>
      </rPr>
      <t>ENC-DCL060B-J</t>
    </r>
  </si>
  <si>
    <t>エンザミンパワー</t>
  </si>
  <si>
    <r>
      <rPr>
        <sz val="6"/>
        <rFont val="ＭＳ Ｐ明朝"/>
        <family val="1"/>
      </rPr>
      <t>ENC-DCL060A-J</t>
    </r>
  </si>
  <si>
    <t>北海道電気相互</t>
  </si>
  <si>
    <r>
      <rPr>
        <sz val="6"/>
        <rFont val="ＭＳ Ｐ明朝"/>
        <family val="1"/>
      </rPr>
      <t>10kW以上50kW未満</t>
    </r>
  </si>
  <si>
    <r>
      <rPr>
        <sz val="6"/>
        <rFont val="ＭＳ Ｐ明朝"/>
        <family val="1"/>
      </rPr>
      <t>ENC-DCL040B-J</t>
    </r>
  </si>
  <si>
    <t>充活</t>
  </si>
  <si>
    <r>
      <rPr>
        <sz val="6"/>
        <rFont val="ＭＳ Ｐ明朝"/>
        <family val="1"/>
      </rPr>
      <t>ENC-DCL040A-J</t>
    </r>
  </si>
  <si>
    <t>和光電研</t>
  </si>
  <si>
    <r>
      <rPr>
        <sz val="6"/>
        <rFont val="ＭＳ Ｐ明朝"/>
        <family val="1"/>
      </rPr>
      <t>fantasista</t>
    </r>
  </si>
  <si>
    <r>
      <rPr>
        <sz val="6"/>
        <rFont val="ＭＳ Ｐ明朝"/>
        <family val="1"/>
      </rPr>
      <t>F3JAP180-JJ</t>
    </r>
  </si>
  <si>
    <t>プラゴ</t>
  </si>
  <si>
    <r>
      <rPr>
        <sz val="6"/>
        <rFont val="ＭＳ Ｐ明朝"/>
        <family val="1"/>
      </rPr>
      <t>F3JAP120-JJ</t>
    </r>
  </si>
  <si>
    <t>日立インダストリアルプロダクツ</t>
    <phoneticPr fontId="1"/>
  </si>
  <si>
    <r>
      <rPr>
        <sz val="6"/>
        <rFont val="ＭＳ Ｐ明朝"/>
        <family val="1"/>
      </rPr>
      <t>JFEテクノス</t>
    </r>
  </si>
  <si>
    <r>
      <rPr>
        <sz val="6"/>
        <rFont val="ＭＳ Ｐ明朝"/>
        <family val="1"/>
      </rPr>
      <t>SuperRAPIDAS-SR-AE</t>
    </r>
  </si>
  <si>
    <t>SuperRAPIDAS-SR-AE-DC</t>
    <phoneticPr fontId="21"/>
  </si>
  <si>
    <r>
      <rPr>
        <sz val="6"/>
        <rFont val="ＭＳ Ｐ明朝"/>
        <family val="1"/>
      </rPr>
      <t>SuperRAPIDAS-SR-AGP-DC</t>
    </r>
  </si>
  <si>
    <r>
      <rPr>
        <sz val="6"/>
        <rFont val="ＭＳ Ｐ明朝"/>
        <family val="1"/>
      </rPr>
      <t>SuperRAPIDAS-SR-AP-DC</t>
    </r>
  </si>
  <si>
    <r>
      <rPr>
        <sz val="6"/>
        <rFont val="ＭＳ Ｐ明朝"/>
        <family val="1"/>
      </rPr>
      <t>RAPIDAS-EX55-AE</t>
    </r>
  </si>
  <si>
    <r>
      <rPr>
        <sz val="6"/>
        <rFont val="ＭＳ Ｐ明朝"/>
        <family val="1"/>
      </rPr>
      <t>RAPIDAS-EX55-AGP-DC</t>
    </r>
  </si>
  <si>
    <r>
      <rPr>
        <sz val="6"/>
        <rFont val="ＭＳ Ｐ明朝"/>
        <family val="1"/>
      </rPr>
      <t>RAPIDAS-EX55-AP-DC</t>
    </r>
  </si>
  <si>
    <r>
      <rPr>
        <sz val="6"/>
        <rFont val="ＭＳ Ｐ明朝"/>
        <family val="1"/>
      </rPr>
      <t>RAPIDAS-X-AGP-DC</t>
    </r>
  </si>
  <si>
    <r>
      <rPr>
        <sz val="6"/>
        <rFont val="ＭＳ Ｐ明朝"/>
        <family val="1"/>
      </rPr>
      <t>RAPIDAS-X2-AE-DC</t>
    </r>
  </si>
  <si>
    <r>
      <rPr>
        <sz val="6"/>
        <rFont val="ＭＳ Ｐ明朝"/>
        <family val="1"/>
      </rPr>
      <t>RAPIDAS-X2-AGP-DC</t>
    </r>
  </si>
  <si>
    <r>
      <rPr>
        <sz val="6"/>
        <rFont val="ＭＳ Ｐ明朝"/>
        <family val="1"/>
      </rPr>
      <t>RAPIDAS-X2-AP-DC</t>
    </r>
  </si>
  <si>
    <r>
      <rPr>
        <sz val="6"/>
        <rFont val="ＭＳ Ｐ明朝"/>
        <family val="1"/>
      </rPr>
      <t>ULTRA EV CHARGER</t>
    </r>
  </si>
  <si>
    <r>
      <rPr>
        <sz val="6"/>
        <rFont val="ＭＳ Ｐ明朝"/>
        <family val="1"/>
      </rPr>
      <t>ULTRA180U2</t>
    </r>
  </si>
  <si>
    <r>
      <rPr>
        <sz val="6"/>
        <rFont val="ＭＳ Ｐ明朝"/>
        <family val="1"/>
      </rPr>
      <t>ULTRA120U2</t>
    </r>
  </si>
  <si>
    <r>
      <rPr>
        <sz val="6"/>
        <rFont val="ＭＳ Ｐ明朝"/>
        <family val="1"/>
      </rPr>
      <t>ULTRA90U1</t>
    </r>
  </si>
  <si>
    <r>
      <rPr>
        <sz val="6"/>
        <rFont val="ＭＳ Ｐ明朝"/>
        <family val="1"/>
      </rPr>
      <t>Zerova</t>
    </r>
  </si>
  <si>
    <r>
      <rPr>
        <sz val="6"/>
        <rFont val="ＭＳ Ｐ明朝"/>
        <family val="1"/>
      </rPr>
      <t>DSYJ182K0EXXXX</t>
    </r>
  </si>
  <si>
    <r>
      <rPr>
        <sz val="6"/>
        <rFont val="ＭＳ Ｐ明朝"/>
        <family val="1"/>
      </rPr>
      <t>DSYJ182K0KXXXX</t>
    </r>
  </si>
  <si>
    <r>
      <rPr>
        <sz val="6"/>
        <rFont val="ＭＳ Ｐ明朝"/>
        <family val="1"/>
      </rPr>
      <t>DSYJ182K0UXXXX</t>
    </r>
  </si>
  <si>
    <r>
      <rPr>
        <sz val="6"/>
        <rFont val="ＭＳ Ｐ明朝"/>
        <family val="1"/>
      </rPr>
      <t>SSYJ182K0EXXXX</t>
    </r>
  </si>
  <si>
    <r>
      <rPr>
        <sz val="6"/>
        <rFont val="ＭＳ Ｐ明朝"/>
        <family val="1"/>
      </rPr>
      <t>SSYJ182K0KXXXX</t>
    </r>
  </si>
  <si>
    <r>
      <rPr>
        <sz val="6"/>
        <rFont val="ＭＳ Ｐ明朝"/>
        <family val="1"/>
      </rPr>
      <t>SSYJ182K0UXXXX</t>
    </r>
  </si>
  <si>
    <r>
      <rPr>
        <sz val="6"/>
        <rFont val="ＭＳ Ｐ明朝"/>
        <family val="1"/>
      </rPr>
      <t>X₁SYX₂152W00X₅X₆X₇X₈</t>
    </r>
  </si>
  <si>
    <r>
      <rPr>
        <sz val="6"/>
        <rFont val="ＭＳ Ｐ明朝"/>
        <family val="1"/>
      </rPr>
      <t>X₁SYX₂15200WX₅X₆X₇X₈</t>
    </r>
  </si>
  <si>
    <r>
      <rPr>
        <sz val="6"/>
        <rFont val="ＭＳ Ｐ明朝"/>
        <family val="1"/>
      </rPr>
      <t>X₁SYX₂122X₃0SXXXX</t>
    </r>
  </si>
  <si>
    <r>
      <rPr>
        <sz val="6"/>
        <rFont val="ＭＳ Ｐ明朝"/>
        <family val="1"/>
      </rPr>
      <t>X₁SYX₂122X₃09XXXX</t>
    </r>
  </si>
  <si>
    <r>
      <rPr>
        <sz val="6"/>
        <rFont val="ＭＳ Ｐ明朝"/>
        <family val="1"/>
      </rPr>
      <t>X₁SYX₂122X₃0UXXXX</t>
    </r>
  </si>
  <si>
    <r>
      <rPr>
        <sz val="6"/>
        <rFont val="ＭＳ Ｐ明朝"/>
        <family val="1"/>
      </rPr>
      <t>X₁SYX₂122X₃0EXXXX</t>
    </r>
  </si>
  <si>
    <r>
      <rPr>
        <sz val="6"/>
        <rFont val="ＭＳ Ｐ明朝"/>
        <family val="1"/>
      </rPr>
      <t>X₁SYX₂901X₃0SXXXX</t>
    </r>
  </si>
  <si>
    <r>
      <rPr>
        <sz val="6"/>
        <rFont val="ＭＳ Ｐ明朝"/>
        <family val="1"/>
      </rPr>
      <t>X₁SYX₂901X₃09XXXX</t>
    </r>
  </si>
  <si>
    <r>
      <rPr>
        <sz val="6"/>
        <rFont val="ＭＳ Ｐ明朝"/>
        <family val="1"/>
      </rPr>
      <t>X₁SYX₂901X₃0UXXXX</t>
    </r>
  </si>
  <si>
    <r>
      <rPr>
        <sz val="6"/>
        <rFont val="ＭＳ Ｐ明朝"/>
        <family val="1"/>
      </rPr>
      <t>X₁SYX₂901X₃0EXXXX</t>
    </r>
  </si>
  <si>
    <r>
      <rPr>
        <sz val="6"/>
        <rFont val="ＭＳ Ｐ明朝"/>
        <family val="1"/>
      </rPr>
      <t>DNDJ501J00XXXX</t>
    </r>
  </si>
  <si>
    <r>
      <rPr>
        <sz val="6"/>
        <rFont val="ＭＳ Ｐ明朝"/>
        <family val="1"/>
      </rPr>
      <t>SNDJ501J00XXXX</t>
    </r>
  </si>
  <si>
    <r>
      <rPr>
        <sz val="6"/>
        <rFont val="ＭＳ Ｐ明朝"/>
        <family val="1"/>
      </rPr>
      <t>X₁NFX₂501J00X₅X₆X₇X₈</t>
    </r>
  </si>
  <si>
    <r>
      <rPr>
        <sz val="6"/>
        <rFont val="ＭＳ Ｐ明朝"/>
        <family val="1"/>
      </rPr>
      <t>X₁NFX₂50100JX₅X₆X₇X₈</t>
    </r>
  </si>
  <si>
    <r>
      <rPr>
        <sz val="6"/>
        <rFont val="ＭＳ Ｐ明朝"/>
        <family val="1"/>
      </rPr>
      <t>X₁NFX₂501X₃09X₅X₆X₇X₈</t>
    </r>
  </si>
  <si>
    <r>
      <rPr>
        <sz val="6"/>
        <rFont val="ＭＳ Ｐ明朝"/>
        <family val="1"/>
      </rPr>
      <t>X₁NFX₂501X₃0EX₅X₆X₇X₈</t>
    </r>
  </si>
  <si>
    <r>
      <rPr>
        <sz val="6"/>
        <rFont val="ＭＳ Ｐ明朝"/>
        <family val="1"/>
      </rPr>
      <t>X₁NFX₂501X₃0JX₅X₆X₇X₈</t>
    </r>
  </si>
  <si>
    <r>
      <rPr>
        <sz val="6"/>
        <rFont val="ＭＳ Ｐ明朝"/>
        <family val="1"/>
      </rPr>
      <t>X₁NFX₂501X₃0UX₅X₆X₇X₈</t>
    </r>
  </si>
  <si>
    <r>
      <rPr>
        <sz val="6"/>
        <rFont val="ＭＳ Ｐ明朝"/>
        <family val="1"/>
      </rPr>
      <t>X₁SDX₂501X₃0X₄X₅X₆X₇X₈</t>
    </r>
  </si>
  <si>
    <r>
      <rPr>
        <sz val="6"/>
        <rFont val="ＭＳ Ｐ明朝"/>
        <family val="1"/>
      </rPr>
      <t>アサヒ衛陶</t>
    </r>
  </si>
  <si>
    <r>
      <rPr>
        <sz val="6"/>
        <rFont val="ＭＳ Ｐ明朝"/>
        <family val="1"/>
      </rPr>
      <t>A-QUICK180CH/NACS</t>
    </r>
  </si>
  <si>
    <r>
      <rPr>
        <sz val="6"/>
        <rFont val="ＭＳ Ｐ明朝"/>
        <family val="1"/>
      </rPr>
      <t>AQUICK-QC180R-S</t>
    </r>
  </si>
  <si>
    <r>
      <rPr>
        <sz val="6"/>
        <rFont val="ＭＳ Ｐ明朝"/>
        <family val="1"/>
      </rPr>
      <t>キューヘン</t>
    </r>
  </si>
  <si>
    <r>
      <rPr>
        <sz val="6"/>
        <rFont val="ＭＳ Ｐ明朝"/>
        <family val="1"/>
      </rPr>
      <t>QC180</t>
    </r>
  </si>
  <si>
    <r>
      <rPr>
        <sz val="6"/>
        <rFont val="ＭＳ Ｐ明朝"/>
        <family val="1"/>
      </rPr>
      <t>QC180F</t>
    </r>
  </si>
  <si>
    <r>
      <rPr>
        <sz val="6"/>
        <rFont val="ＭＳ Ｐ明朝"/>
        <family val="1"/>
      </rPr>
      <t>QC120</t>
    </r>
  </si>
  <si>
    <r>
      <rPr>
        <sz val="6"/>
        <rFont val="ＭＳ Ｐ明朝"/>
        <family val="1"/>
      </rPr>
      <t>QC120F</t>
    </r>
  </si>
  <si>
    <r>
      <rPr>
        <sz val="6"/>
        <rFont val="ＭＳ Ｐ明朝"/>
        <family val="1"/>
      </rPr>
      <t>QC120H</t>
    </r>
  </si>
  <si>
    <r>
      <rPr>
        <sz val="6"/>
        <rFont val="ＭＳ Ｐ明朝"/>
        <family val="1"/>
      </rPr>
      <t>QC120MD</t>
    </r>
  </si>
  <si>
    <r>
      <rPr>
        <sz val="6"/>
        <rFont val="ＭＳ Ｐ明朝"/>
        <family val="1"/>
      </rPr>
      <t>QC90</t>
    </r>
  </si>
  <si>
    <r>
      <rPr>
        <sz val="6"/>
        <rFont val="ＭＳ Ｐ明朝"/>
        <family val="1"/>
      </rPr>
      <t>QC50LD</t>
    </r>
  </si>
  <si>
    <r>
      <rPr>
        <sz val="6"/>
        <rFont val="ＭＳ Ｐ明朝"/>
        <family val="1"/>
      </rPr>
      <t>QC50LS</t>
    </r>
  </si>
  <si>
    <r>
      <rPr>
        <sz val="6"/>
        <rFont val="ＭＳ Ｐ明朝"/>
        <family val="1"/>
      </rPr>
      <t>QC50MD</t>
    </r>
  </si>
  <si>
    <r>
      <rPr>
        <sz val="6"/>
        <rFont val="ＭＳ Ｐ明朝"/>
        <family val="1"/>
      </rPr>
      <t>QC50MS</t>
    </r>
  </si>
  <si>
    <r>
      <rPr>
        <sz val="6"/>
        <rFont val="ＭＳ Ｐ明朝"/>
        <family val="1"/>
      </rPr>
      <t>QC30LD</t>
    </r>
  </si>
  <si>
    <r>
      <rPr>
        <sz val="6"/>
        <rFont val="ＭＳ Ｐ明朝"/>
        <family val="1"/>
      </rPr>
      <t>QC30LS</t>
    </r>
  </si>
  <si>
    <r>
      <rPr>
        <sz val="6"/>
        <rFont val="ＭＳ Ｐ明朝"/>
        <family val="1"/>
      </rPr>
      <t>ジゴワッツ</t>
    </r>
  </si>
  <si>
    <r>
      <rPr>
        <sz val="6"/>
        <rFont val="ＭＳ Ｐ明朝"/>
        <family val="1"/>
      </rPr>
      <t>DC120K</t>
    </r>
  </si>
  <si>
    <r>
      <rPr>
        <sz val="6"/>
        <rFont val="ＭＳ Ｐ明朝"/>
        <family val="1"/>
      </rPr>
      <t>DC050K</t>
    </r>
  </si>
  <si>
    <r>
      <rPr>
        <sz val="6"/>
        <rFont val="ＭＳ Ｐ明朝"/>
        <family val="1"/>
      </rPr>
      <t>スターチャージ</t>
    </r>
  </si>
  <si>
    <r>
      <rPr>
        <sz val="6"/>
        <rFont val="ＭＳ Ｐ明朝"/>
        <family val="1"/>
      </rPr>
      <t>DC1800JI042</t>
    </r>
  </si>
  <si>
    <r>
      <rPr>
        <sz val="6"/>
        <rFont val="ＭＳ Ｐ明朝"/>
        <family val="1"/>
      </rPr>
      <t>DC1500JI042</t>
    </r>
  </si>
  <si>
    <r>
      <rPr>
        <sz val="6"/>
        <rFont val="ＭＳ Ｐ明朝"/>
        <family val="1"/>
      </rPr>
      <t>DC1200JI042</t>
    </r>
  </si>
  <si>
    <r>
      <rPr>
        <sz val="6"/>
        <rFont val="ＭＳ Ｐ明朝"/>
        <family val="1"/>
      </rPr>
      <t>DC1200JI04202</t>
    </r>
  </si>
  <si>
    <r>
      <rPr>
        <sz val="6"/>
        <rFont val="ＭＳ Ｐ明朝"/>
        <family val="1"/>
      </rPr>
      <t>DC1200JI238082</t>
    </r>
  </si>
  <si>
    <r>
      <rPr>
        <sz val="6"/>
        <rFont val="ＭＳ Ｐ明朝"/>
        <family val="1"/>
      </rPr>
      <t>DC0900JI042</t>
    </r>
  </si>
  <si>
    <r>
      <rPr>
        <sz val="6"/>
        <rFont val="ＭＳ Ｐ明朝"/>
        <family val="1"/>
      </rPr>
      <t>DC0900JI04202</t>
    </r>
  </si>
  <si>
    <r>
      <rPr>
        <sz val="6"/>
        <rFont val="ＭＳ Ｐ明朝"/>
        <family val="1"/>
      </rPr>
      <t>DC0900JI238082</t>
    </r>
  </si>
  <si>
    <r>
      <rPr>
        <sz val="6"/>
        <rFont val="ＭＳ Ｐ明朝"/>
        <family val="1"/>
      </rPr>
      <t>DC0900JI238452</t>
    </r>
  </si>
  <si>
    <r>
      <rPr>
        <sz val="6"/>
        <rFont val="ＭＳ Ｐ明朝"/>
        <family val="1"/>
      </rPr>
      <t>DC0900JI238462</t>
    </r>
  </si>
  <si>
    <r>
      <rPr>
        <sz val="6"/>
        <rFont val="ＭＳ Ｐ明朝"/>
        <family val="1"/>
      </rPr>
      <t>DC0500JI04202</t>
    </r>
  </si>
  <si>
    <r>
      <rPr>
        <sz val="6"/>
        <rFont val="ＭＳ Ｐ明朝"/>
        <family val="1"/>
      </rPr>
      <t>DC0500JI170052</t>
    </r>
  </si>
  <si>
    <r>
      <rPr>
        <sz val="6"/>
        <rFont val="ＭＳ Ｐ明朝"/>
        <family val="1"/>
      </rPr>
      <t>DC0500JI170062</t>
    </r>
  </si>
  <si>
    <r>
      <rPr>
        <sz val="6"/>
        <rFont val="ＭＳ Ｐ明朝"/>
        <family val="1"/>
      </rPr>
      <t>DC0500JI170072</t>
    </r>
  </si>
  <si>
    <r>
      <rPr>
        <sz val="6"/>
        <rFont val="ＭＳ Ｐ明朝"/>
        <family val="1"/>
      </rPr>
      <t>DC0500JI238052</t>
    </r>
  </si>
  <si>
    <r>
      <rPr>
        <sz val="6"/>
        <rFont val="ＭＳ Ｐ明朝"/>
        <family val="1"/>
      </rPr>
      <t>DC0500JI238062</t>
    </r>
  </si>
  <si>
    <r>
      <rPr>
        <sz val="6"/>
        <rFont val="ＭＳ Ｐ明朝"/>
        <family val="1"/>
      </rPr>
      <t>DC0500JI238072</t>
    </r>
  </si>
  <si>
    <r>
      <rPr>
        <sz val="6"/>
        <rFont val="ＭＳ Ｐ明朝"/>
        <family val="1"/>
      </rPr>
      <t>DC0300JI061</t>
    </r>
  </si>
  <si>
    <r>
      <rPr>
        <sz val="6"/>
        <rFont val="ＭＳ Ｐ明朝"/>
        <family val="1"/>
      </rPr>
      <t>ダイヘン</t>
    </r>
  </si>
  <si>
    <r>
      <rPr>
        <sz val="6"/>
        <rFont val="ＭＳ Ｐ明朝"/>
        <family val="1"/>
      </rPr>
      <t>DQC180</t>
    </r>
  </si>
  <si>
    <r>
      <rPr>
        <sz val="6"/>
        <rFont val="ＭＳ Ｐ明朝"/>
        <family val="1"/>
      </rPr>
      <t>DQC180Ｆ</t>
    </r>
  </si>
  <si>
    <r>
      <rPr>
        <sz val="6"/>
        <rFont val="ＭＳ Ｐ明朝"/>
        <family val="1"/>
      </rPr>
      <t>DQC120</t>
    </r>
  </si>
  <si>
    <r>
      <rPr>
        <sz val="6"/>
        <rFont val="ＭＳ Ｐ明朝"/>
        <family val="1"/>
      </rPr>
      <t>DQC120Ｆ</t>
    </r>
  </si>
  <si>
    <r>
      <rPr>
        <sz val="6"/>
        <rFont val="ＭＳ Ｐ明朝"/>
        <family val="1"/>
      </rPr>
      <t>DQC120H</t>
    </r>
  </si>
  <si>
    <r>
      <rPr>
        <sz val="6"/>
        <rFont val="ＭＳ Ｐ明朝"/>
        <family val="1"/>
      </rPr>
      <t>DQC120MD</t>
    </r>
  </si>
  <si>
    <r>
      <rPr>
        <sz val="6"/>
        <rFont val="ＭＳ Ｐ明朝"/>
        <family val="1"/>
      </rPr>
      <t>DQC090</t>
    </r>
  </si>
  <si>
    <r>
      <rPr>
        <sz val="6"/>
        <rFont val="ＭＳ Ｐ明朝"/>
        <family val="1"/>
      </rPr>
      <t>DQC050ES</t>
    </r>
  </si>
  <si>
    <r>
      <rPr>
        <sz val="6"/>
        <rFont val="ＭＳ Ｐ明朝"/>
        <family val="1"/>
      </rPr>
      <t>DQC050LD</t>
    </r>
  </si>
  <si>
    <r>
      <rPr>
        <sz val="6"/>
        <rFont val="ＭＳ Ｐ明朝"/>
        <family val="1"/>
      </rPr>
      <t>DQC050LS</t>
    </r>
  </si>
  <si>
    <r>
      <rPr>
        <sz val="6"/>
        <rFont val="ＭＳ Ｐ明朝"/>
        <family val="1"/>
      </rPr>
      <t>DQC050MD</t>
    </r>
  </si>
  <si>
    <r>
      <rPr>
        <sz val="6"/>
        <rFont val="ＭＳ Ｐ明朝"/>
        <family val="1"/>
      </rPr>
      <t>DQC050MS</t>
    </r>
  </si>
  <si>
    <r>
      <rPr>
        <sz val="6"/>
        <rFont val="ＭＳ Ｐ明朝"/>
        <family val="1"/>
      </rPr>
      <t>DQC030LD</t>
    </r>
  </si>
  <si>
    <r>
      <rPr>
        <sz val="6"/>
        <rFont val="ＭＳ Ｐ明朝"/>
        <family val="1"/>
      </rPr>
      <t>DQC030LS</t>
    </r>
  </si>
  <si>
    <r>
      <rPr>
        <sz val="6"/>
        <rFont val="ＭＳ Ｐ明朝"/>
        <family val="1"/>
      </rPr>
      <t>デルタ電子</t>
    </r>
  </si>
  <si>
    <r>
      <rPr>
        <sz val="6"/>
        <rFont val="ＭＳ Ｐ明朝"/>
        <family val="1"/>
      </rPr>
      <t>EVHX104XXCBXX</t>
    </r>
  </si>
  <si>
    <r>
      <rPr>
        <sz val="6"/>
        <rFont val="ＭＳ Ｐ明朝"/>
        <family val="1"/>
      </rPr>
      <t>EVHX503XADAXX</t>
    </r>
  </si>
  <si>
    <r>
      <rPr>
        <sz val="6"/>
        <rFont val="ＭＳ Ｐ明朝"/>
        <family val="1"/>
      </rPr>
      <t>EVHX503XCDAXX</t>
    </r>
  </si>
  <si>
    <r>
      <rPr>
        <sz val="6"/>
        <rFont val="ＭＳ Ｐ明朝"/>
        <family val="1"/>
      </rPr>
      <t>EVDJ25JXEXX</t>
    </r>
  </si>
  <si>
    <r>
      <rPr>
        <sz val="6"/>
        <rFont val="ＭＳ Ｐ明朝"/>
        <family val="1"/>
      </rPr>
      <t>デンゲン</t>
    </r>
  </si>
  <si>
    <r>
      <rPr>
        <sz val="6"/>
        <rFont val="ＭＳ Ｐ明朝"/>
        <family val="1"/>
      </rPr>
      <t>DEV-10KW</t>
    </r>
  </si>
  <si>
    <t>テンフィールズファクトリー</t>
    <phoneticPr fontId="21"/>
  </si>
  <si>
    <t>FLASH240CH/NACS-LC</t>
    <phoneticPr fontId="21"/>
  </si>
  <si>
    <r>
      <rPr>
        <sz val="6"/>
        <rFont val="ＭＳ Ｐ明朝"/>
        <family val="1"/>
      </rPr>
      <t>FLASH180CH/NACS</t>
    </r>
  </si>
  <si>
    <r>
      <rPr>
        <sz val="6"/>
        <rFont val="ＭＳ Ｐ明朝"/>
        <family val="1"/>
      </rPr>
      <t>FLASH-QC180R-S</t>
    </r>
  </si>
  <si>
    <r>
      <rPr>
        <sz val="6"/>
        <rFont val="ＭＳ Ｐ明朝"/>
        <family val="1"/>
      </rPr>
      <t>ニチコン</t>
    </r>
  </si>
  <si>
    <r>
      <rPr>
        <sz val="6"/>
        <rFont val="ＭＳ Ｐ明朝"/>
        <family val="1"/>
      </rPr>
      <t>NQM-UCB04P</t>
    </r>
  </si>
  <si>
    <r>
      <rPr>
        <sz val="6"/>
        <rFont val="ＭＳ Ｐ明朝"/>
        <family val="1"/>
      </rPr>
      <t>NQM-UCY04E</t>
    </r>
  </si>
  <si>
    <r>
      <rPr>
        <sz val="6"/>
        <rFont val="ＭＳ Ｐ明朝"/>
        <family val="1"/>
      </rPr>
      <t>NQM-UCY04P</t>
    </r>
  </si>
  <si>
    <r>
      <rPr>
        <sz val="6"/>
        <rFont val="ＭＳ Ｐ明朝"/>
        <family val="1"/>
      </rPr>
      <t>NQD-UCX04P</t>
    </r>
  </si>
  <si>
    <r>
      <rPr>
        <sz val="6"/>
        <rFont val="ＭＳ Ｐ明朝"/>
        <family val="1"/>
      </rPr>
      <t>NQD-UCX04P-H</t>
    </r>
  </si>
  <si>
    <r>
      <rPr>
        <sz val="6"/>
        <rFont val="ＭＳ Ｐ明朝"/>
        <family val="1"/>
      </rPr>
      <t>NQR-UC904P-C660</t>
    </r>
  </si>
  <si>
    <r>
      <rPr>
        <sz val="6"/>
        <rFont val="ＭＳ Ｐ明朝"/>
        <family val="1"/>
      </rPr>
      <t>NQR-UC904P-C651</t>
    </r>
  </si>
  <si>
    <r>
      <rPr>
        <sz val="6"/>
        <rFont val="ＭＳ Ｐ明朝"/>
        <family val="1"/>
      </rPr>
      <t>NQR-UC904P-C642</t>
    </r>
  </si>
  <si>
    <r>
      <rPr>
        <sz val="6"/>
        <rFont val="ＭＳ Ｐ明朝"/>
        <family val="1"/>
      </rPr>
      <t>NQR-UC904P-C633</t>
    </r>
  </si>
  <si>
    <r>
      <rPr>
        <sz val="6"/>
        <rFont val="ＭＳ Ｐ明朝"/>
        <family val="1"/>
      </rPr>
      <t>NQR-UC904P-C624</t>
    </r>
  </si>
  <si>
    <r>
      <rPr>
        <sz val="6"/>
        <rFont val="ＭＳ Ｐ明朝"/>
        <family val="1"/>
      </rPr>
      <t>NQR-UC904P-C615</t>
    </r>
  </si>
  <si>
    <r>
      <rPr>
        <sz val="6"/>
        <rFont val="ＭＳ Ｐ明朝"/>
        <family val="1"/>
      </rPr>
      <t>NQR-UC904P-C606</t>
    </r>
  </si>
  <si>
    <r>
      <rPr>
        <sz val="6"/>
        <rFont val="ＭＳ Ｐ明朝"/>
        <family val="1"/>
      </rPr>
      <t>NQR-UC904P-C550</t>
    </r>
  </si>
  <si>
    <r>
      <rPr>
        <sz val="6"/>
        <rFont val="ＭＳ Ｐ明朝"/>
        <family val="1"/>
      </rPr>
      <t>NQR-UC904P-C541</t>
    </r>
  </si>
  <si>
    <r>
      <rPr>
        <sz val="6"/>
        <rFont val="ＭＳ Ｐ明朝"/>
        <family val="1"/>
      </rPr>
      <t>NQR-UC904P-C532</t>
    </r>
  </si>
  <si>
    <r>
      <rPr>
        <sz val="6"/>
        <rFont val="ＭＳ Ｐ明朝"/>
        <family val="1"/>
      </rPr>
      <t>NQR-UC904P-C523</t>
    </r>
  </si>
  <si>
    <r>
      <rPr>
        <sz val="6"/>
        <rFont val="ＭＳ Ｐ明朝"/>
        <family val="1"/>
      </rPr>
      <t>NQR-UC904P-C514</t>
    </r>
  </si>
  <si>
    <r>
      <rPr>
        <sz val="6"/>
        <rFont val="ＭＳ Ｐ明朝"/>
        <family val="1"/>
      </rPr>
      <t>NQR-UC904P-C505</t>
    </r>
  </si>
  <si>
    <r>
      <rPr>
        <sz val="6"/>
        <rFont val="ＭＳ Ｐ明朝"/>
        <family val="1"/>
      </rPr>
      <t>NQR-UC904P-C440</t>
    </r>
  </si>
  <si>
    <r>
      <rPr>
        <sz val="6"/>
        <rFont val="ＭＳ Ｐ明朝"/>
        <family val="1"/>
      </rPr>
      <t>NQR-UC904P-C431</t>
    </r>
  </si>
  <si>
    <r>
      <rPr>
        <sz val="6"/>
        <rFont val="ＭＳ Ｐ明朝"/>
        <family val="1"/>
      </rPr>
      <t>NQR-UC904P-C422</t>
    </r>
  </si>
  <si>
    <r>
      <rPr>
        <sz val="6"/>
        <rFont val="ＭＳ Ｐ明朝"/>
        <family val="1"/>
      </rPr>
      <t>NQR-UC904P-C413</t>
    </r>
  </si>
  <si>
    <r>
      <rPr>
        <sz val="6"/>
        <rFont val="ＭＳ Ｐ明朝"/>
        <family val="1"/>
      </rPr>
      <t>NQR-UC904P-C404</t>
    </r>
  </si>
  <si>
    <r>
      <rPr>
        <sz val="6"/>
        <rFont val="ＭＳ Ｐ明朝"/>
        <family val="1"/>
      </rPr>
      <t>NQR-UC904P-C330</t>
    </r>
  </si>
  <si>
    <r>
      <rPr>
        <sz val="6"/>
        <rFont val="ＭＳ Ｐ明朝"/>
        <family val="1"/>
      </rPr>
      <t>NQR-UC904P-C321</t>
    </r>
  </si>
  <si>
    <r>
      <rPr>
        <sz val="6"/>
        <rFont val="ＭＳ Ｐ明朝"/>
        <family val="1"/>
      </rPr>
      <t>NQR-UC904P-C312</t>
    </r>
  </si>
  <si>
    <r>
      <rPr>
        <sz val="6"/>
        <rFont val="ＭＳ Ｐ明朝"/>
        <family val="1"/>
      </rPr>
      <t>NQR-UC904P-C303</t>
    </r>
  </si>
  <si>
    <r>
      <rPr>
        <sz val="6"/>
        <rFont val="ＭＳ Ｐ明朝"/>
        <family val="1"/>
      </rPr>
      <t>NQR-UC904P-C220</t>
    </r>
  </si>
  <si>
    <r>
      <rPr>
        <sz val="6"/>
        <rFont val="ＭＳ Ｐ明朝"/>
        <family val="1"/>
      </rPr>
      <t>NQR-UC904P-C211</t>
    </r>
  </si>
  <si>
    <r>
      <rPr>
        <sz val="6"/>
        <rFont val="ＭＳ Ｐ明朝"/>
        <family val="1"/>
      </rPr>
      <t>NQR-UC904P-C202</t>
    </r>
  </si>
  <si>
    <r>
      <rPr>
        <sz val="6"/>
        <rFont val="ＭＳ Ｐ明朝"/>
        <family val="1"/>
      </rPr>
      <t>NQR-UC904P-C110</t>
    </r>
  </si>
  <si>
    <r>
      <rPr>
        <sz val="6"/>
        <rFont val="ＭＳ Ｐ明朝"/>
        <family val="1"/>
      </rPr>
      <t>NQR-UC904P-C101</t>
    </r>
  </si>
  <si>
    <r>
      <rPr>
        <sz val="6"/>
        <rFont val="ＭＳ Ｐ明朝"/>
        <family val="1"/>
      </rPr>
      <t>NQR-UC904P-H660</t>
    </r>
  </si>
  <si>
    <r>
      <rPr>
        <sz val="6"/>
        <rFont val="ＭＳ Ｐ明朝"/>
        <family val="1"/>
      </rPr>
      <t>NQR-UC904P-H651</t>
    </r>
  </si>
  <si>
    <r>
      <rPr>
        <sz val="6"/>
        <rFont val="ＭＳ Ｐ明朝"/>
        <family val="1"/>
      </rPr>
      <t>NQR-UC904P-H642</t>
    </r>
  </si>
  <si>
    <r>
      <rPr>
        <sz val="6"/>
        <rFont val="ＭＳ Ｐ明朝"/>
        <family val="1"/>
      </rPr>
      <t>NQR-UC904P-H633</t>
    </r>
  </si>
  <si>
    <r>
      <rPr>
        <sz val="6"/>
        <rFont val="ＭＳ Ｐ明朝"/>
        <family val="1"/>
      </rPr>
      <t>NQR-UC904P-H624</t>
    </r>
  </si>
  <si>
    <r>
      <rPr>
        <sz val="6"/>
        <rFont val="ＭＳ Ｐ明朝"/>
        <family val="1"/>
      </rPr>
      <t>NQR-UC904P-H615</t>
    </r>
  </si>
  <si>
    <r>
      <rPr>
        <sz val="6"/>
        <rFont val="ＭＳ Ｐ明朝"/>
        <family val="1"/>
      </rPr>
      <t>NQR-UC904P-H606</t>
    </r>
  </si>
  <si>
    <r>
      <rPr>
        <sz val="6"/>
        <rFont val="ＭＳ Ｐ明朝"/>
        <family val="1"/>
      </rPr>
      <t>NQR-UC904P-H550</t>
    </r>
  </si>
  <si>
    <r>
      <rPr>
        <sz val="6"/>
        <rFont val="ＭＳ Ｐ明朝"/>
        <family val="1"/>
      </rPr>
      <t>NQR-UC904P-H541</t>
    </r>
  </si>
  <si>
    <r>
      <rPr>
        <sz val="6"/>
        <rFont val="ＭＳ Ｐ明朝"/>
        <family val="1"/>
      </rPr>
      <t>NQR-UC904P-H532</t>
    </r>
  </si>
  <si>
    <r>
      <rPr>
        <sz val="6"/>
        <rFont val="ＭＳ Ｐ明朝"/>
        <family val="1"/>
      </rPr>
      <t>NQR-UC904P-H523</t>
    </r>
  </si>
  <si>
    <r>
      <rPr>
        <sz val="6"/>
        <rFont val="ＭＳ Ｐ明朝"/>
        <family val="1"/>
      </rPr>
      <t>NQR-UC904P-H514</t>
    </r>
  </si>
  <si>
    <r>
      <rPr>
        <sz val="6"/>
        <rFont val="ＭＳ Ｐ明朝"/>
        <family val="1"/>
      </rPr>
      <t>NQR-UC904P-H505</t>
    </r>
  </si>
  <si>
    <r>
      <rPr>
        <sz val="6"/>
        <rFont val="ＭＳ Ｐ明朝"/>
        <family val="1"/>
      </rPr>
      <t>NQR-UC904P-H440</t>
    </r>
  </si>
  <si>
    <r>
      <rPr>
        <sz val="6"/>
        <rFont val="ＭＳ Ｐ明朝"/>
        <family val="1"/>
      </rPr>
      <t>NQR-UC904P-H431</t>
    </r>
  </si>
  <si>
    <r>
      <rPr>
        <sz val="6"/>
        <rFont val="ＭＳ Ｐ明朝"/>
        <family val="1"/>
      </rPr>
      <t>NQR-UC904P-H422</t>
    </r>
  </si>
  <si>
    <r>
      <rPr>
        <sz val="6"/>
        <rFont val="ＭＳ Ｐ明朝"/>
        <family val="1"/>
      </rPr>
      <t>NQR-UC904P-H413</t>
    </r>
  </si>
  <si>
    <r>
      <rPr>
        <sz val="6"/>
        <rFont val="ＭＳ Ｐ明朝"/>
        <family val="1"/>
      </rPr>
      <t>NQR-UC904P-H404</t>
    </r>
  </si>
  <si>
    <r>
      <rPr>
        <sz val="6"/>
        <rFont val="ＭＳ Ｐ明朝"/>
        <family val="1"/>
      </rPr>
      <t>NQR-UC904P-H330</t>
    </r>
  </si>
  <si>
    <r>
      <rPr>
        <sz val="6"/>
        <rFont val="ＭＳ Ｐ明朝"/>
        <family val="1"/>
      </rPr>
      <t>NQR-UC904P-H321</t>
    </r>
  </si>
  <si>
    <r>
      <rPr>
        <sz val="6"/>
        <rFont val="ＭＳ Ｐ明朝"/>
        <family val="1"/>
      </rPr>
      <t>NQR-UC904P-H312</t>
    </r>
  </si>
  <si>
    <r>
      <rPr>
        <sz val="6"/>
        <rFont val="ＭＳ Ｐ明朝"/>
        <family val="1"/>
      </rPr>
      <t>NQR-UC904P-H303</t>
    </r>
  </si>
  <si>
    <r>
      <rPr>
        <sz val="6"/>
        <rFont val="ＭＳ Ｐ明朝"/>
        <family val="1"/>
      </rPr>
      <t>NQR-UC904P-H220</t>
    </r>
  </si>
  <si>
    <r>
      <rPr>
        <sz val="6"/>
        <rFont val="ＭＳ Ｐ明朝"/>
        <family val="1"/>
      </rPr>
      <t>NQR-UC904P-H211</t>
    </r>
  </si>
  <si>
    <r>
      <rPr>
        <sz val="6"/>
        <rFont val="ＭＳ Ｐ明朝"/>
        <family val="1"/>
      </rPr>
      <t>NQR-UC904P-H202</t>
    </r>
  </si>
  <si>
    <r>
      <rPr>
        <sz val="6"/>
        <rFont val="ＭＳ Ｐ明朝"/>
        <family val="1"/>
      </rPr>
      <t>NQR-UC904P-H110</t>
    </r>
  </si>
  <si>
    <r>
      <rPr>
        <sz val="6"/>
        <rFont val="ＭＳ Ｐ明朝"/>
        <family val="1"/>
      </rPr>
      <t>NQR-UC904P-H101</t>
    </r>
  </si>
  <si>
    <r>
      <rPr>
        <sz val="6"/>
        <rFont val="ＭＳ Ｐ明朝"/>
        <family val="1"/>
      </rPr>
      <t>NQR-UC904P-C6W</t>
    </r>
  </si>
  <si>
    <r>
      <rPr>
        <sz val="6"/>
        <rFont val="ＭＳ Ｐ明朝"/>
        <family val="1"/>
      </rPr>
      <t>NQR-UC904P-C5W</t>
    </r>
  </si>
  <si>
    <r>
      <rPr>
        <sz val="6"/>
        <rFont val="ＭＳ Ｐ明朝"/>
        <family val="1"/>
      </rPr>
      <t>NQR-UC904P-C4W</t>
    </r>
  </si>
  <si>
    <r>
      <rPr>
        <sz val="6"/>
        <rFont val="ＭＳ Ｐ明朝"/>
        <family val="1"/>
      </rPr>
      <t>NQR-UC904P-C3W</t>
    </r>
  </si>
  <si>
    <r>
      <rPr>
        <sz val="6"/>
        <rFont val="ＭＳ Ｐ明朝"/>
        <family val="1"/>
      </rPr>
      <t>NQR-UC904P-C2W</t>
    </r>
  </si>
  <si>
    <r>
      <rPr>
        <sz val="6"/>
        <rFont val="ＭＳ Ｐ明朝"/>
        <family val="1"/>
      </rPr>
      <t>NQR-UC904P-C1W</t>
    </r>
  </si>
  <si>
    <r>
      <rPr>
        <sz val="6"/>
        <rFont val="ＭＳ Ｐ明朝"/>
        <family val="1"/>
      </rPr>
      <t>NQR-UC904P-H6W</t>
    </r>
  </si>
  <si>
    <r>
      <rPr>
        <sz val="6"/>
        <rFont val="ＭＳ Ｐ明朝"/>
        <family val="1"/>
      </rPr>
      <t>NQR-UC904P-H5W</t>
    </r>
  </si>
  <si>
    <r>
      <rPr>
        <sz val="6"/>
        <rFont val="ＭＳ Ｐ明朝"/>
        <family val="1"/>
      </rPr>
      <t>NQR-UC904P-H4W</t>
    </r>
  </si>
  <si>
    <r>
      <rPr>
        <sz val="6"/>
        <rFont val="ＭＳ Ｐ明朝"/>
        <family val="1"/>
      </rPr>
      <t>NQR-UC904P-H3W</t>
    </r>
  </si>
  <si>
    <r>
      <rPr>
        <sz val="6"/>
        <rFont val="ＭＳ Ｐ明朝"/>
        <family val="1"/>
      </rPr>
      <t>NQR-UC904P-H2W</t>
    </r>
  </si>
  <si>
    <r>
      <rPr>
        <sz val="6"/>
        <rFont val="ＭＳ Ｐ明朝"/>
        <family val="1"/>
      </rPr>
      <t>NQR-UC904P-H1W</t>
    </r>
  </si>
  <si>
    <r>
      <rPr>
        <sz val="6"/>
        <rFont val="ＭＳ Ｐ明朝"/>
        <family val="1"/>
      </rPr>
      <t>NQC-TC5030</t>
    </r>
  </si>
  <si>
    <r>
      <rPr>
        <sz val="6"/>
        <rFont val="ＭＳ Ｐ明朝"/>
        <family val="1"/>
      </rPr>
      <t>NQC-TC5030-C</t>
    </r>
  </si>
  <si>
    <r>
      <rPr>
        <sz val="6"/>
        <rFont val="ＭＳ Ｐ明朝"/>
        <family val="1"/>
      </rPr>
      <t>NQC-TC503E</t>
    </r>
  </si>
  <si>
    <r>
      <rPr>
        <sz val="6"/>
        <rFont val="ＭＳ Ｐ明朝"/>
        <family val="1"/>
      </rPr>
      <t>NQC-TC503E-C</t>
    </r>
  </si>
  <si>
    <r>
      <rPr>
        <sz val="6"/>
        <rFont val="ＭＳ Ｐ明朝"/>
        <family val="1"/>
      </rPr>
      <t>NQC-TC503U</t>
    </r>
  </si>
  <si>
    <r>
      <rPr>
        <sz val="6"/>
        <rFont val="ＭＳ Ｐ明朝"/>
        <family val="1"/>
      </rPr>
      <t>NQC-TC503U-C</t>
    </r>
  </si>
  <si>
    <r>
      <rPr>
        <sz val="6"/>
        <rFont val="ＭＳ Ｐ明朝"/>
        <family val="1"/>
      </rPr>
      <t>NQC-TC504A</t>
    </r>
  </si>
  <si>
    <r>
      <rPr>
        <sz val="6"/>
        <rFont val="ＭＳ Ｐ明朝"/>
        <family val="1"/>
      </rPr>
      <t>NQC-TC504A-H</t>
    </r>
  </si>
  <si>
    <r>
      <rPr>
        <sz val="6"/>
        <rFont val="ＭＳ Ｐ明朝"/>
        <family val="1"/>
      </rPr>
      <t>NQC-TC504C</t>
    </r>
  </si>
  <si>
    <t>50kW以上90kW未満</t>
  </si>
  <si>
    <r>
      <rPr>
        <sz val="6"/>
        <rFont val="ＭＳ Ｐ明朝"/>
        <family val="1"/>
      </rPr>
      <t>NQC-TC504C-H</t>
    </r>
  </si>
  <si>
    <r>
      <rPr>
        <sz val="6"/>
        <rFont val="ＭＳ Ｐ明朝"/>
        <family val="1"/>
      </rPr>
      <t>NQC-TC504P</t>
    </r>
  </si>
  <si>
    <r>
      <rPr>
        <sz val="6"/>
        <rFont val="ＭＳ Ｐ明朝"/>
        <family val="1"/>
      </rPr>
      <t>NQC-TC504P-H</t>
    </r>
  </si>
  <si>
    <r>
      <rPr>
        <sz val="6"/>
        <rFont val="ＭＳ Ｐ明朝"/>
        <family val="1"/>
      </rPr>
      <t>NQC-TC3530</t>
    </r>
  </si>
  <si>
    <r>
      <rPr>
        <sz val="6"/>
        <rFont val="ＭＳ Ｐ明朝"/>
        <family val="1"/>
      </rPr>
      <t>NQC-TC3530-C</t>
    </r>
  </si>
  <si>
    <r>
      <rPr>
        <sz val="6"/>
        <rFont val="ＭＳ Ｐ明朝"/>
        <family val="1"/>
      </rPr>
      <t>NQC-TC353E</t>
    </r>
  </si>
  <si>
    <r>
      <rPr>
        <sz val="6"/>
        <rFont val="ＭＳ Ｐ明朝"/>
        <family val="1"/>
      </rPr>
      <t>NQC-TC353E-C</t>
    </r>
  </si>
  <si>
    <r>
      <rPr>
        <sz val="6"/>
        <rFont val="ＭＳ Ｐ明朝"/>
        <family val="1"/>
      </rPr>
      <t>NQC-TC353U</t>
    </r>
  </si>
  <si>
    <r>
      <rPr>
        <sz val="6"/>
        <rFont val="ＭＳ Ｐ明朝"/>
        <family val="1"/>
      </rPr>
      <t>NQC-TC353U-C</t>
    </r>
  </si>
  <si>
    <r>
      <rPr>
        <sz val="6"/>
        <rFont val="ＭＳ Ｐ明朝"/>
        <family val="1"/>
      </rPr>
      <t>NQC-SC2530</t>
    </r>
  </si>
  <si>
    <r>
      <rPr>
        <sz val="6"/>
        <rFont val="ＭＳ Ｐ明朝"/>
        <family val="1"/>
      </rPr>
      <t>NQC-SC2530-C</t>
    </r>
  </si>
  <si>
    <r>
      <rPr>
        <sz val="6"/>
        <rFont val="ＭＳ Ｐ明朝"/>
        <family val="1"/>
      </rPr>
      <t>NQC-SC253E</t>
    </r>
  </si>
  <si>
    <r>
      <rPr>
        <sz val="6"/>
        <rFont val="ＭＳ Ｐ明朝"/>
        <family val="1"/>
      </rPr>
      <t>NQC-SC253E-C</t>
    </r>
  </si>
  <si>
    <r>
      <rPr>
        <sz val="6"/>
        <rFont val="ＭＳ Ｐ明朝"/>
        <family val="1"/>
      </rPr>
      <t>NQC-SC253U</t>
    </r>
  </si>
  <si>
    <r>
      <rPr>
        <sz val="6"/>
        <rFont val="ＭＳ Ｐ明朝"/>
        <family val="1"/>
      </rPr>
      <t>NQC-SC253U-C</t>
    </r>
  </si>
  <si>
    <r>
      <rPr>
        <sz val="6"/>
        <rFont val="ＭＳ Ｐ明朝"/>
        <family val="1"/>
      </rPr>
      <t>NQC-TC2530</t>
    </r>
  </si>
  <si>
    <r>
      <rPr>
        <sz val="6"/>
        <rFont val="ＭＳ Ｐ明朝"/>
        <family val="1"/>
      </rPr>
      <t>NQC-TC2530-C</t>
    </r>
  </si>
  <si>
    <r>
      <rPr>
        <sz val="6"/>
        <rFont val="ＭＳ Ｐ明朝"/>
        <family val="1"/>
      </rPr>
      <t>NQC-TC253E</t>
    </r>
  </si>
  <si>
    <r>
      <rPr>
        <sz val="6"/>
        <rFont val="ＭＳ Ｐ明朝"/>
        <family val="1"/>
      </rPr>
      <t>NQC-TC253E-C</t>
    </r>
  </si>
  <si>
    <r>
      <rPr>
        <sz val="6"/>
        <rFont val="ＭＳ Ｐ明朝"/>
        <family val="1"/>
      </rPr>
      <t>NQC-TC253U</t>
    </r>
  </si>
  <si>
    <r>
      <rPr>
        <sz val="6"/>
        <rFont val="ＭＳ Ｐ明朝"/>
        <family val="1"/>
      </rPr>
      <t>NQC-TC253U-C</t>
    </r>
  </si>
  <si>
    <r>
      <rPr>
        <sz val="6"/>
        <rFont val="ＭＳ Ｐ明朝"/>
        <family val="1"/>
      </rPr>
      <t>日発販売</t>
    </r>
  </si>
  <si>
    <r>
      <rPr>
        <sz val="6"/>
        <rFont val="ＭＳ Ｐ明朝"/>
        <family val="1"/>
      </rPr>
      <t>EXP20K5-FSW-C5</t>
    </r>
  </si>
  <si>
    <r>
      <rPr>
        <sz val="6"/>
        <rFont val="ＭＳ Ｐ明朝"/>
        <family val="1"/>
      </rPr>
      <t>ハセテック</t>
    </r>
  </si>
  <si>
    <r>
      <rPr>
        <sz val="6"/>
        <rFont val="ＭＳ Ｐ明朝"/>
        <family val="1"/>
      </rPr>
      <t>SC05-3P3W</t>
    </r>
  </si>
  <si>
    <r>
      <rPr>
        <sz val="6"/>
        <rFont val="ＭＳ Ｐ明朝"/>
        <family val="1"/>
      </rPr>
      <t>SC05-3P3W-A</t>
    </r>
  </si>
  <si>
    <r>
      <rPr>
        <sz val="6"/>
        <rFont val="ＭＳ Ｐ明朝"/>
        <family val="1"/>
      </rPr>
      <t>SC05-3P3W-EN</t>
    </r>
  </si>
  <si>
    <r>
      <rPr>
        <sz val="6"/>
        <rFont val="ＭＳ Ｐ明朝"/>
        <family val="1"/>
      </rPr>
      <t>SC03-3P3W</t>
    </r>
  </si>
  <si>
    <r>
      <rPr>
        <sz val="6"/>
        <rFont val="ＭＳ Ｐ明朝"/>
        <family val="1"/>
      </rPr>
      <t>SC03-3P3W-A</t>
    </r>
  </si>
  <si>
    <r>
      <rPr>
        <sz val="6"/>
        <rFont val="ＭＳ Ｐ明朝"/>
        <family val="1"/>
      </rPr>
      <t>SC03-3P3W-EN</t>
    </r>
  </si>
  <si>
    <r>
      <rPr>
        <sz val="6"/>
        <rFont val="ＭＳ Ｐ明朝"/>
        <family val="1"/>
      </rPr>
      <t>パワーエックス</t>
    </r>
  </si>
  <si>
    <r>
      <rPr>
        <sz val="6"/>
        <rFont val="ＭＳ Ｐ明朝"/>
        <family val="1"/>
      </rPr>
      <t>HC0358</t>
    </r>
  </si>
  <si>
    <r>
      <rPr>
        <sz val="6"/>
        <rFont val="ＭＳ Ｐ明朝"/>
        <family val="1"/>
      </rPr>
      <t>HC0179</t>
    </r>
  </si>
  <si>
    <r>
      <rPr>
        <sz val="6"/>
        <rFont val="ＭＳ Ｐ明朝"/>
        <family val="1"/>
      </rPr>
      <t>新電元工業</t>
    </r>
  </si>
  <si>
    <r>
      <rPr>
        <sz val="6"/>
        <rFont val="ＭＳ Ｐ明朝"/>
        <family val="1"/>
      </rPr>
      <t>SDQC2F150UT4415-BM</t>
    </r>
  </si>
  <si>
    <r>
      <rPr>
        <sz val="6"/>
        <rFont val="ＭＳ Ｐ明朝"/>
        <family val="1"/>
      </rPr>
      <t>SDQC2F150UT4415-BMSA</t>
    </r>
  </si>
  <si>
    <r>
      <rPr>
        <sz val="6"/>
        <rFont val="ＭＳ Ｐ明朝"/>
        <family val="1"/>
      </rPr>
      <t>SDQC2F150XT4415-BM</t>
    </r>
  </si>
  <si>
    <r>
      <rPr>
        <sz val="6"/>
        <rFont val="ＭＳ Ｐ明朝"/>
        <family val="1"/>
      </rPr>
      <t>SDQC2F90ST4415</t>
    </r>
  </si>
  <si>
    <r>
      <rPr>
        <sz val="6"/>
        <rFont val="ＭＳ Ｐ明朝"/>
        <family val="1"/>
      </rPr>
      <t>SDQC2F90ST4415-M</t>
    </r>
  </si>
  <si>
    <r>
      <rPr>
        <sz val="6"/>
        <rFont val="ＭＳ Ｐ明朝"/>
        <family val="1"/>
      </rPr>
      <t>SDQC2F90UT4415</t>
    </r>
  </si>
  <si>
    <r>
      <rPr>
        <sz val="6"/>
        <rFont val="ＭＳ Ｐ明朝"/>
        <family val="1"/>
      </rPr>
      <t>SDQC2F90UT4415-M</t>
    </r>
  </si>
  <si>
    <r>
      <rPr>
        <sz val="6"/>
        <rFont val="ＭＳ Ｐ明朝"/>
        <family val="1"/>
      </rPr>
      <t>SDQC2F90XT4415</t>
    </r>
  </si>
  <si>
    <r>
      <rPr>
        <sz val="6"/>
        <rFont val="ＭＳ Ｐ明朝"/>
        <family val="1"/>
      </rPr>
      <t>SDQC2F90XT4415-M</t>
    </r>
  </si>
  <si>
    <r>
      <rPr>
        <sz val="6"/>
        <rFont val="ＭＳ Ｐ明朝"/>
        <family val="1"/>
      </rPr>
      <t>SDQC2F90XT4415-MBMH</t>
    </r>
  </si>
  <si>
    <r>
      <rPr>
        <sz val="6"/>
        <rFont val="ＭＳ Ｐ明朝"/>
        <family val="1"/>
      </rPr>
      <t>SDQC2F90XT4415-MBMS</t>
    </r>
  </si>
  <si>
    <r>
      <rPr>
        <sz val="6"/>
        <rFont val="ＭＳ Ｐ明朝"/>
        <family val="1"/>
      </rPr>
      <t>SDQC2F60UT3210-M</t>
    </r>
  </si>
  <si>
    <r>
      <rPr>
        <sz val="6"/>
        <rFont val="ＭＳ Ｐ明朝"/>
        <family val="1"/>
      </rPr>
      <t>SDQC2F60UT3210-MSA</t>
    </r>
  </si>
  <si>
    <r>
      <rPr>
        <sz val="6"/>
        <rFont val="ＭＳ Ｐ明朝"/>
        <family val="1"/>
      </rPr>
      <t>SDQC2F50XT3200</t>
    </r>
  </si>
  <si>
    <r>
      <rPr>
        <sz val="6"/>
        <rFont val="ＭＳ Ｐ明朝"/>
        <family val="1"/>
      </rPr>
      <t>SDQC2F50XT3200-0</t>
    </r>
  </si>
  <si>
    <r>
      <rPr>
        <sz val="6"/>
        <rFont val="ＭＳ Ｐ明朝"/>
        <family val="1"/>
      </rPr>
      <t>SDQC2F50XT3200-SF</t>
    </r>
  </si>
  <si>
    <r>
      <rPr>
        <sz val="6"/>
        <rFont val="ＭＳ Ｐ明朝"/>
        <family val="1"/>
      </rPr>
      <t>SDQC2F50XT3200-SF0</t>
    </r>
  </si>
  <si>
    <r>
      <rPr>
        <sz val="6"/>
        <rFont val="ＭＳ Ｐ明朝"/>
        <family val="1"/>
      </rPr>
      <t>SDQC2F60UT3210-MLV</t>
    </r>
  </si>
  <si>
    <r>
      <rPr>
        <sz val="6"/>
        <rFont val="ＭＳ Ｐ明朝"/>
        <family val="1"/>
      </rPr>
      <t>SDQC2F60UT3210-MLVSA</t>
    </r>
  </si>
  <si>
    <r>
      <rPr>
        <sz val="6"/>
        <rFont val="ＭＳ Ｐ明朝"/>
        <family val="1"/>
      </rPr>
      <t>東光高岳</t>
    </r>
  </si>
  <si>
    <t>HFR1-400B13</t>
    <phoneticPr fontId="21"/>
  </si>
  <si>
    <r>
      <rPr>
        <sz val="6"/>
        <rFont val="ＭＳ Ｐ明朝"/>
        <family val="1"/>
      </rPr>
      <t>HFR1-150B12-A8</t>
    </r>
  </si>
  <si>
    <r>
      <rPr>
        <sz val="6"/>
        <rFont val="ＭＳ Ｐ明朝"/>
        <family val="1"/>
      </rPr>
      <t>HFR1-120B10-A1</t>
    </r>
  </si>
  <si>
    <r>
      <rPr>
        <sz val="6"/>
        <rFont val="ＭＳ Ｐ明朝"/>
        <family val="1"/>
      </rPr>
      <t>HFR1-120B10-A7</t>
    </r>
  </si>
  <si>
    <r>
      <rPr>
        <sz val="6"/>
        <rFont val="ＭＳ Ｐ明朝"/>
        <family val="1"/>
      </rPr>
      <t>HFR1-120B10-A8</t>
    </r>
  </si>
  <si>
    <r>
      <rPr>
        <sz val="6"/>
        <rFont val="ＭＳ Ｐ明朝"/>
        <family val="1"/>
      </rPr>
      <t>HFR1-50B9</t>
    </r>
  </si>
  <si>
    <r>
      <rPr>
        <sz val="6"/>
        <rFont val="ＭＳ Ｐ明朝"/>
        <family val="1"/>
      </rPr>
      <t>HFR1-50B9-A1</t>
    </r>
  </si>
  <si>
    <r>
      <rPr>
        <sz val="6"/>
        <rFont val="ＭＳ Ｐ明朝"/>
        <family val="1"/>
      </rPr>
      <t>HFR1-50B9-A2</t>
    </r>
  </si>
  <si>
    <r>
      <rPr>
        <sz val="6"/>
        <rFont val="ＭＳ Ｐ明朝"/>
        <family val="1"/>
      </rPr>
      <t>HFR1-50B9-A7</t>
    </r>
  </si>
  <si>
    <r>
      <rPr>
        <sz val="6"/>
        <rFont val="ＭＳ Ｐ明朝"/>
        <family val="1"/>
      </rPr>
      <t>HFR1-50B9-A8</t>
    </r>
  </si>
  <si>
    <r>
      <rPr>
        <sz val="6"/>
        <rFont val="ＭＳ Ｐ明朝"/>
        <family val="1"/>
      </rPr>
      <t>HFR1-30B9</t>
    </r>
  </si>
  <si>
    <r>
      <rPr>
        <sz val="6"/>
        <rFont val="ＭＳ Ｐ明朝"/>
        <family val="1"/>
      </rPr>
      <t>HFR1-30B9-A1</t>
    </r>
  </si>
  <si>
    <r>
      <rPr>
        <sz val="6"/>
        <rFont val="ＭＳ Ｐ明朝"/>
        <family val="1"/>
      </rPr>
      <t>HFR1-30B9-A2</t>
    </r>
  </si>
  <si>
    <r>
      <rPr>
        <sz val="6"/>
        <rFont val="ＭＳ Ｐ明朝"/>
        <family val="1"/>
      </rPr>
      <t>HFR1-30B9-A7</t>
    </r>
  </si>
  <si>
    <r>
      <rPr>
        <sz val="6"/>
        <rFont val="ＭＳ Ｐ明朝"/>
        <family val="1"/>
      </rPr>
      <t>HFR1-15B11</t>
    </r>
  </si>
  <si>
    <r>
      <rPr>
        <sz val="6"/>
        <rFont val="ＭＳ Ｐ明朝"/>
        <family val="1"/>
      </rPr>
      <t>日立製作所</t>
    </r>
  </si>
  <si>
    <r>
      <rPr>
        <sz val="6"/>
        <rFont val="ＭＳ Ｐ明朝"/>
        <family val="1"/>
      </rPr>
      <t>HI-QC001-CN42</t>
    </r>
  </si>
  <si>
    <r>
      <rPr>
        <sz val="6"/>
        <rFont val="ＭＳ Ｐ明朝"/>
        <family val="1"/>
      </rPr>
      <t>HI-QC001-CN43</t>
    </r>
  </si>
  <si>
    <r>
      <rPr>
        <sz val="6"/>
        <rFont val="ＭＳ Ｐ明朝"/>
        <family val="1"/>
      </rPr>
      <t>HI-QC001-CN44</t>
    </r>
  </si>
  <si>
    <r>
      <rPr>
        <sz val="6"/>
        <rFont val="ＭＳ Ｐ明朝"/>
        <family val="1"/>
      </rPr>
      <t>HI-QC002-CN42</t>
    </r>
  </si>
  <si>
    <r>
      <rPr>
        <sz val="6"/>
        <rFont val="ＭＳ Ｐ明朝"/>
        <family val="1"/>
      </rPr>
      <t>HI-QC002-CN43</t>
    </r>
  </si>
  <si>
    <r>
      <rPr>
        <sz val="6"/>
        <rFont val="ＭＳ Ｐ明朝"/>
        <family val="1"/>
      </rPr>
      <t>HI-QC002-CN44</t>
    </r>
  </si>
  <si>
    <r>
      <rPr>
        <sz val="6"/>
        <rFont val="ＭＳ Ｐ明朝"/>
        <family val="1"/>
      </rPr>
      <t>HI-QC011-CN42</t>
    </r>
  </si>
  <si>
    <r>
      <rPr>
        <sz val="6"/>
        <rFont val="ＭＳ Ｐ明朝"/>
        <family val="1"/>
      </rPr>
      <t>HI-QC011-CN43</t>
    </r>
  </si>
  <si>
    <r>
      <rPr>
        <sz val="6"/>
        <rFont val="ＭＳ Ｐ明朝"/>
        <family val="1"/>
      </rPr>
      <t>HI-QC011-CN44</t>
    </r>
  </si>
  <si>
    <r>
      <rPr>
        <sz val="6"/>
        <rFont val="ＭＳ Ｐ明朝"/>
        <family val="1"/>
      </rPr>
      <t>HI-QC012-CN42</t>
    </r>
  </si>
  <si>
    <r>
      <rPr>
        <sz val="6"/>
        <rFont val="ＭＳ Ｐ明朝"/>
        <family val="1"/>
      </rPr>
      <t>HI-QC012-CN43</t>
    </r>
  </si>
  <si>
    <r>
      <rPr>
        <sz val="6"/>
        <rFont val="ＭＳ Ｐ明朝"/>
        <family val="1"/>
      </rPr>
      <t>HI-QC012-CN44</t>
    </r>
  </si>
  <si>
    <r>
      <rPr>
        <sz val="6"/>
        <rFont val="ＭＳ Ｐ明朝"/>
        <family val="1"/>
      </rPr>
      <t>HI-QC601-CN42</t>
    </r>
  </si>
  <si>
    <r>
      <rPr>
        <sz val="6"/>
        <rFont val="ＭＳ Ｐ明朝"/>
        <family val="1"/>
      </rPr>
      <t>HI-QC601-CN43</t>
    </r>
  </si>
  <si>
    <r>
      <rPr>
        <sz val="6"/>
        <rFont val="ＭＳ Ｐ明朝"/>
        <family val="1"/>
      </rPr>
      <t>HI-QC601-CN44</t>
    </r>
  </si>
  <si>
    <r>
      <rPr>
        <sz val="6"/>
        <rFont val="ＭＳ Ｐ明朝"/>
        <family val="1"/>
      </rPr>
      <t>HI-QC602-CN42</t>
    </r>
  </si>
  <si>
    <r>
      <rPr>
        <sz val="6"/>
        <rFont val="ＭＳ Ｐ明朝"/>
        <family val="1"/>
      </rPr>
      <t>HI-QC602-CN43</t>
    </r>
  </si>
  <si>
    <r>
      <rPr>
        <sz val="6"/>
        <rFont val="ＭＳ Ｐ明朝"/>
        <family val="1"/>
      </rPr>
      <t>HI-QC602-CN44</t>
    </r>
  </si>
  <si>
    <r>
      <rPr>
        <sz val="6"/>
        <rFont val="ＭＳ Ｐ明朝"/>
        <family val="1"/>
      </rPr>
      <t>HI-QC611-CN42</t>
    </r>
  </si>
  <si>
    <r>
      <rPr>
        <sz val="6"/>
        <rFont val="ＭＳ Ｐ明朝"/>
        <family val="1"/>
      </rPr>
      <t>HI-QC611-CN43</t>
    </r>
  </si>
  <si>
    <r>
      <rPr>
        <sz val="6"/>
        <rFont val="ＭＳ Ｐ明朝"/>
        <family val="1"/>
      </rPr>
      <t>HI-QC611-CN44</t>
    </r>
  </si>
  <si>
    <r>
      <rPr>
        <sz val="6"/>
        <rFont val="ＭＳ Ｐ明朝"/>
        <family val="1"/>
      </rPr>
      <t>HI-QC612-CN42</t>
    </r>
  </si>
  <si>
    <r>
      <rPr>
        <sz val="6"/>
        <rFont val="ＭＳ Ｐ明朝"/>
        <family val="1"/>
      </rPr>
      <t>HI-QC612-CN43</t>
    </r>
  </si>
  <si>
    <r>
      <rPr>
        <sz val="6"/>
        <rFont val="ＭＳ Ｐ明朝"/>
        <family val="1"/>
      </rPr>
      <t>HI-QC612-CN44</t>
    </r>
  </si>
  <si>
    <r>
      <rPr>
        <sz val="6"/>
        <rFont val="ＭＳ Ｐ明朝"/>
        <family val="1"/>
      </rPr>
      <t>HI-QC001-CN41</t>
    </r>
  </si>
  <si>
    <r>
      <rPr>
        <sz val="6"/>
        <rFont val="ＭＳ Ｐ明朝"/>
        <family val="1"/>
      </rPr>
      <t>HI-QC002-CN41</t>
    </r>
  </si>
  <si>
    <r>
      <rPr>
        <sz val="6"/>
        <rFont val="ＭＳ Ｐ明朝"/>
        <family val="1"/>
      </rPr>
      <t>HI-QC011-CN41</t>
    </r>
  </si>
  <si>
    <r>
      <rPr>
        <sz val="6"/>
        <rFont val="ＭＳ Ｐ明朝"/>
        <family val="1"/>
      </rPr>
      <t>HI-QC012-CN41</t>
    </r>
  </si>
  <si>
    <r>
      <rPr>
        <sz val="6"/>
        <rFont val="ＭＳ Ｐ明朝"/>
        <family val="1"/>
      </rPr>
      <t>HI-QC601-CN41</t>
    </r>
  </si>
  <si>
    <r>
      <rPr>
        <sz val="6"/>
        <rFont val="ＭＳ Ｐ明朝"/>
        <family val="1"/>
      </rPr>
      <t>HI-QC602-CN41</t>
    </r>
  </si>
  <si>
    <r>
      <rPr>
        <sz val="6"/>
        <rFont val="ＭＳ Ｐ明朝"/>
        <family val="1"/>
      </rPr>
      <t>HI-QC611-CN41</t>
    </r>
  </si>
  <si>
    <r>
      <rPr>
        <sz val="6"/>
        <rFont val="ＭＳ Ｐ明朝"/>
        <family val="1"/>
      </rPr>
      <t>HI-QC612-CN41</t>
    </r>
  </si>
  <si>
    <r>
      <rPr>
        <sz val="6"/>
        <rFont val="ＭＳ Ｐ明朝"/>
        <family val="1"/>
      </rPr>
      <t>HI-QC001-CN31</t>
    </r>
  </si>
  <si>
    <r>
      <rPr>
        <sz val="6"/>
        <rFont val="ＭＳ Ｐ明朝"/>
        <family val="1"/>
      </rPr>
      <t>HI-QC001-CN32</t>
    </r>
  </si>
  <si>
    <r>
      <rPr>
        <sz val="6"/>
        <rFont val="ＭＳ Ｐ明朝"/>
        <family val="1"/>
      </rPr>
      <t>HI-QC001-CN33</t>
    </r>
  </si>
  <si>
    <r>
      <rPr>
        <sz val="6"/>
        <rFont val="ＭＳ Ｐ明朝"/>
        <family val="1"/>
      </rPr>
      <t>HI-QC002-CN31</t>
    </r>
  </si>
  <si>
    <r>
      <rPr>
        <sz val="6"/>
        <rFont val="ＭＳ Ｐ明朝"/>
        <family val="1"/>
      </rPr>
      <t>HI-QC002-CN32</t>
    </r>
  </si>
  <si>
    <r>
      <rPr>
        <sz val="6"/>
        <rFont val="ＭＳ Ｐ明朝"/>
        <family val="1"/>
      </rPr>
      <t>HI-QC002-CN33</t>
    </r>
  </si>
  <si>
    <r>
      <rPr>
        <sz val="6"/>
        <rFont val="ＭＳ Ｐ明朝"/>
        <family val="1"/>
      </rPr>
      <t>HI-QC011-CN31</t>
    </r>
  </si>
  <si>
    <r>
      <rPr>
        <sz val="6"/>
        <rFont val="ＭＳ Ｐ明朝"/>
        <family val="1"/>
      </rPr>
      <t>HI-QC011-CN32</t>
    </r>
  </si>
  <si>
    <r>
      <rPr>
        <sz val="6"/>
        <rFont val="ＭＳ Ｐ明朝"/>
        <family val="1"/>
      </rPr>
      <t>HI-QC011-CN33</t>
    </r>
  </si>
  <si>
    <r>
      <rPr>
        <sz val="6"/>
        <rFont val="ＭＳ Ｐ明朝"/>
        <family val="1"/>
      </rPr>
      <t>HI-QC012-CN31</t>
    </r>
  </si>
  <si>
    <r>
      <rPr>
        <sz val="6"/>
        <rFont val="ＭＳ Ｐ明朝"/>
        <family val="1"/>
      </rPr>
      <t>HI-QC012-CN32</t>
    </r>
  </si>
  <si>
    <r>
      <rPr>
        <sz val="6"/>
        <rFont val="ＭＳ Ｐ明朝"/>
        <family val="1"/>
      </rPr>
      <t>HI-QC012-CN33</t>
    </r>
  </si>
  <si>
    <r>
      <rPr>
        <sz val="6"/>
        <rFont val="ＭＳ Ｐ明朝"/>
        <family val="1"/>
      </rPr>
      <t>HI-QC601-CN31</t>
    </r>
  </si>
  <si>
    <r>
      <rPr>
        <sz val="6"/>
        <rFont val="ＭＳ Ｐ明朝"/>
        <family val="1"/>
      </rPr>
      <t>HI-QC601-CN32</t>
    </r>
  </si>
  <si>
    <r>
      <rPr>
        <sz val="6"/>
        <rFont val="ＭＳ Ｐ明朝"/>
        <family val="1"/>
      </rPr>
      <t>HI-QC601-CN33</t>
    </r>
  </si>
  <si>
    <r>
      <rPr>
        <sz val="6"/>
        <rFont val="ＭＳ Ｐ明朝"/>
        <family val="1"/>
      </rPr>
      <t>HI-QC602-CN31</t>
    </r>
  </si>
  <si>
    <r>
      <rPr>
        <sz val="6"/>
        <rFont val="ＭＳ Ｐ明朝"/>
        <family val="1"/>
      </rPr>
      <t>HI-QC602-CN32</t>
    </r>
  </si>
  <si>
    <r>
      <rPr>
        <sz val="6"/>
        <rFont val="ＭＳ Ｐ明朝"/>
        <family val="1"/>
      </rPr>
      <t>HI-QC602-CN33</t>
    </r>
  </si>
  <si>
    <r>
      <rPr>
        <sz val="6"/>
        <rFont val="ＭＳ Ｐ明朝"/>
        <family val="1"/>
      </rPr>
      <t>HI-QC611-CN31</t>
    </r>
  </si>
  <si>
    <r>
      <rPr>
        <sz val="6"/>
        <rFont val="ＭＳ Ｐ明朝"/>
        <family val="1"/>
      </rPr>
      <t>HI-QC611-CN32</t>
    </r>
  </si>
  <si>
    <r>
      <rPr>
        <sz val="6"/>
        <rFont val="ＭＳ Ｐ明朝"/>
        <family val="1"/>
      </rPr>
      <t>HI-QC611-CN33</t>
    </r>
  </si>
  <si>
    <r>
      <rPr>
        <sz val="6"/>
        <rFont val="ＭＳ Ｐ明朝"/>
        <family val="1"/>
      </rPr>
      <t>HI-QC612-CN31</t>
    </r>
  </si>
  <si>
    <r>
      <rPr>
        <sz val="6"/>
        <rFont val="ＭＳ Ｐ明朝"/>
        <family val="1"/>
      </rPr>
      <t>HI-QC612-CN32</t>
    </r>
  </si>
  <si>
    <r>
      <rPr>
        <sz val="6"/>
        <rFont val="ＭＳ Ｐ明朝"/>
        <family val="1"/>
      </rPr>
      <t>HI-QC612-CN33</t>
    </r>
  </si>
  <si>
    <r>
      <rPr>
        <sz val="6"/>
        <rFont val="ＭＳ Ｐ明朝"/>
        <family val="1"/>
      </rPr>
      <t>HIQC-JP45</t>
    </r>
  </si>
  <si>
    <r>
      <rPr>
        <sz val="6"/>
        <rFont val="ＭＳ Ｐ明朝"/>
        <family val="1"/>
      </rPr>
      <t>HIQC-JP45-A06</t>
    </r>
  </si>
  <si>
    <r>
      <rPr>
        <sz val="6"/>
        <rFont val="ＭＳ Ｐ明朝"/>
        <family val="1"/>
      </rPr>
      <t>HIQC-JP45-B00</t>
    </r>
  </si>
  <si>
    <r>
      <rPr>
        <sz val="6"/>
        <rFont val="ＭＳ Ｐ明朝"/>
        <family val="1"/>
      </rPr>
      <t>HIQC-JP45-B06</t>
    </r>
  </si>
  <si>
    <r>
      <rPr>
        <sz val="6"/>
        <rFont val="ＭＳ Ｐ明朝"/>
        <family val="1"/>
      </rPr>
      <t>HIQC-JP45-C00</t>
    </r>
  </si>
  <si>
    <r>
      <rPr>
        <sz val="6"/>
        <rFont val="ＭＳ Ｐ明朝"/>
        <family val="1"/>
      </rPr>
      <t>HIQC-JP45-C06</t>
    </r>
  </si>
  <si>
    <r>
      <rPr>
        <sz val="6"/>
        <rFont val="ＭＳ Ｐ明朝"/>
        <family val="1"/>
      </rPr>
      <t>HIQC-JP45-D00</t>
    </r>
  </si>
  <si>
    <r>
      <rPr>
        <sz val="6"/>
        <rFont val="ＭＳ Ｐ明朝"/>
        <family val="1"/>
      </rPr>
      <t>HIQC-JP45-D06</t>
    </r>
  </si>
  <si>
    <r>
      <rPr>
        <sz val="6"/>
        <rFont val="ＭＳ Ｐ明朝"/>
        <family val="1"/>
      </rPr>
      <t>HIQC-JP30</t>
    </r>
  </si>
  <si>
    <r>
      <rPr>
        <sz val="6"/>
        <rFont val="ＭＳ Ｐ明朝"/>
        <family val="1"/>
      </rPr>
      <t>HIQC-JP30-A06</t>
    </r>
  </si>
  <si>
    <r>
      <rPr>
        <sz val="6"/>
        <rFont val="ＭＳ Ｐ明朝"/>
        <family val="1"/>
      </rPr>
      <t>HIQC-JP30-B00</t>
    </r>
  </si>
  <si>
    <r>
      <rPr>
        <sz val="6"/>
        <rFont val="ＭＳ Ｐ明朝"/>
        <family val="1"/>
      </rPr>
      <t>HIQC-JP30-B06</t>
    </r>
  </si>
  <si>
    <r>
      <rPr>
        <sz val="6"/>
        <rFont val="ＭＳ Ｐ明朝"/>
        <family val="1"/>
      </rPr>
      <t>HIQC-JP30-C00</t>
    </r>
  </si>
  <si>
    <r>
      <rPr>
        <sz val="6"/>
        <rFont val="ＭＳ Ｐ明朝"/>
        <family val="1"/>
      </rPr>
      <t>HIQC-JP30-C06</t>
    </r>
  </si>
  <si>
    <r>
      <rPr>
        <sz val="6"/>
        <rFont val="ＭＳ Ｐ明朝"/>
        <family val="1"/>
      </rPr>
      <t>HIQC-JP30-D00</t>
    </r>
  </si>
  <si>
    <r>
      <rPr>
        <sz val="6"/>
        <rFont val="ＭＳ Ｐ明朝"/>
        <family val="1"/>
      </rPr>
      <t>HIQC-JP30-D06</t>
    </r>
  </si>
  <si>
    <r>
      <rPr>
        <sz val="6"/>
        <rFont val="ＭＳ Ｐ明朝"/>
        <family val="1"/>
      </rPr>
      <t>エンザミンパワー</t>
    </r>
  </si>
  <si>
    <r>
      <rPr>
        <sz val="6"/>
        <rFont val="ＭＳ Ｐ明朝"/>
        <family val="1"/>
      </rPr>
      <t>EK100-1</t>
    </r>
  </si>
  <si>
    <r>
      <rPr>
        <sz val="6"/>
        <rFont val="ＭＳ Ｐ明朝"/>
        <family val="1"/>
      </rPr>
      <t>北海道電気相互</t>
    </r>
  </si>
  <si>
    <r>
      <rPr>
        <sz val="6"/>
        <rFont val="ＭＳ Ｐ明朝"/>
        <family val="1"/>
      </rPr>
      <t>WBG3 24KW 3P</t>
    </r>
  </si>
  <si>
    <r>
      <rPr>
        <sz val="6"/>
        <rFont val="ＭＳ Ｐ明朝"/>
        <family val="1"/>
      </rPr>
      <t>充活</t>
    </r>
  </si>
  <si>
    <r>
      <rPr>
        <sz val="6"/>
        <rFont val="ＭＳ Ｐ明朝"/>
        <family val="1"/>
      </rPr>
      <t>KDNT/D-180KW-AH2</t>
    </r>
  </si>
  <si>
    <r>
      <rPr>
        <sz val="6"/>
        <rFont val="ＭＳ Ｐ明朝"/>
        <family val="1"/>
      </rPr>
      <t>KDNT/D-120KW-AH2</t>
    </r>
  </si>
  <si>
    <r>
      <rPr>
        <sz val="6"/>
        <rFont val="ＭＳ Ｐ明朝"/>
        <family val="1"/>
      </rPr>
      <t>KDNT/D-100KW-AH2</t>
    </r>
  </si>
  <si>
    <r>
      <rPr>
        <sz val="6"/>
        <rFont val="ＭＳ Ｐ明朝"/>
        <family val="1"/>
      </rPr>
      <t>KDNT/D-60KW-AH2</t>
    </r>
  </si>
  <si>
    <r>
      <rPr>
        <sz val="6"/>
        <rFont val="ＭＳ Ｐ明朝"/>
        <family val="1"/>
      </rPr>
      <t>KDNT/D-20KW-AH2</t>
    </r>
  </si>
  <si>
    <r>
      <rPr>
        <sz val="6"/>
        <rFont val="ＭＳ Ｐ明朝"/>
        <family val="1"/>
      </rPr>
      <t>和光電研</t>
    </r>
  </si>
  <si>
    <t>プラゴ</t>
    <phoneticPr fontId="1"/>
  </si>
  <si>
    <r>
      <rPr>
        <sz val="6"/>
        <rFont val="ＭＳ Ｐ明朝"/>
        <family val="1"/>
      </rPr>
      <t>SDQC-50-P-1</t>
    </r>
  </si>
  <si>
    <t>日立
インダストリアルプロダクツ</t>
    <phoneticPr fontId="21"/>
  </si>
  <si>
    <r>
      <rPr>
        <sz val="6"/>
        <rFont val="ＭＳ Ｐ明朝"/>
        <family val="1"/>
      </rPr>
      <t>HIVERTER-EV500i-A20</t>
    </r>
  </si>
  <si>
    <r>
      <rPr>
        <sz val="6"/>
        <rFont val="ＭＳ Ｐ明朝"/>
        <family val="1"/>
      </rPr>
      <t>HIVERTER-EV500i-A18-B1</t>
    </r>
  </si>
  <si>
    <r>
      <rPr>
        <sz val="6"/>
        <rFont val="ＭＳ Ｐ明朝"/>
        <family val="1"/>
      </rPr>
      <t>HIVERTER-EV500i-A16-B2</t>
    </r>
  </si>
  <si>
    <r>
      <rPr>
        <sz val="6"/>
        <rFont val="ＭＳ Ｐ明朝"/>
        <family val="1"/>
      </rPr>
      <t>HIVERTER-EV500i-A14-B3</t>
    </r>
  </si>
  <si>
    <r>
      <rPr>
        <sz val="6"/>
        <rFont val="ＭＳ Ｐ明朝"/>
        <family val="1"/>
      </rPr>
      <t>HIVERTER-EV500i-A12-B4</t>
    </r>
  </si>
  <si>
    <r>
      <rPr>
        <sz val="6"/>
        <rFont val="ＭＳ Ｐ明朝"/>
        <family val="1"/>
      </rPr>
      <t>HIVERTER-EV500i-A10-B5</t>
    </r>
  </si>
  <si>
    <r>
      <rPr>
        <sz val="6"/>
        <rFont val="ＭＳ Ｐ明朝"/>
        <family val="1"/>
      </rPr>
      <t>HIVERTER-EV500i-A8-B6</t>
    </r>
  </si>
  <si>
    <r>
      <rPr>
        <sz val="6"/>
        <rFont val="ＭＳ Ｐ明朝"/>
        <family val="1"/>
      </rPr>
      <t>HIVERTER-EV500i-A6-B7</t>
    </r>
  </si>
  <si>
    <r>
      <rPr>
        <sz val="6"/>
        <rFont val="ＭＳ Ｐ明朝"/>
        <family val="1"/>
      </rPr>
      <t>HIVERTER-EV500i-A4-B8</t>
    </r>
  </si>
  <si>
    <r>
      <rPr>
        <sz val="6"/>
        <rFont val="ＭＳ Ｐ明朝"/>
        <family val="1"/>
      </rPr>
      <t>HIVERTER-EV500i-A2-B9</t>
    </r>
  </si>
  <si>
    <r>
      <rPr>
        <sz val="6"/>
        <rFont val="ＭＳ Ｐ明朝"/>
        <family val="1"/>
      </rPr>
      <t>HIVERTER-EV500i-B10</t>
    </r>
  </si>
  <si>
    <r>
      <rPr>
        <sz val="6"/>
        <rFont val="ＭＳ Ｐ明朝"/>
        <family val="1"/>
      </rPr>
      <t>HIVERTER-EV500i-A16-D1</t>
    </r>
  </si>
  <si>
    <r>
      <rPr>
        <sz val="6"/>
        <rFont val="ＭＳ Ｐ明朝"/>
        <family val="1"/>
      </rPr>
      <t>HIVERTER-EV500i-A14-B1-D1</t>
    </r>
  </si>
  <si>
    <r>
      <rPr>
        <sz val="6"/>
        <rFont val="ＭＳ Ｐ明朝"/>
        <family val="1"/>
      </rPr>
      <t>HIVERTER-EV500i-A12-B2-D1</t>
    </r>
  </si>
  <si>
    <r>
      <rPr>
        <sz val="6"/>
        <rFont val="ＭＳ Ｐ明朝"/>
        <family val="1"/>
      </rPr>
      <t>HIVERTER-EV500i-A10-B3-D1</t>
    </r>
  </si>
  <si>
    <r>
      <rPr>
        <sz val="6"/>
        <rFont val="ＭＳ Ｐ明朝"/>
        <family val="1"/>
      </rPr>
      <t>HIVERTER-EV500i-A8-B4-D1</t>
    </r>
  </si>
  <si>
    <r>
      <rPr>
        <sz val="6"/>
        <rFont val="ＭＳ Ｐ明朝"/>
        <family val="1"/>
      </rPr>
      <t>HIVERTER-EV500i-A6-B5-D1</t>
    </r>
  </si>
  <si>
    <r>
      <rPr>
        <sz val="6"/>
        <rFont val="ＭＳ Ｐ明朝"/>
        <family val="1"/>
      </rPr>
      <t>HIVERTER-EV500i-A4-B6-D1</t>
    </r>
  </si>
  <si>
    <r>
      <rPr>
        <sz val="6"/>
        <rFont val="ＭＳ Ｐ明朝"/>
        <family val="1"/>
      </rPr>
      <t>HIVERTER-EV500i-A2-B7-D1</t>
    </r>
  </si>
  <si>
    <r>
      <rPr>
        <sz val="6"/>
        <rFont val="ＭＳ Ｐ明朝"/>
        <family val="1"/>
      </rPr>
      <t>HIVERTER-EV500i-B8-D1</t>
    </r>
  </si>
  <si>
    <r>
      <rPr>
        <sz val="6"/>
        <rFont val="ＭＳ Ｐ明朝"/>
        <family val="1"/>
      </rPr>
      <t>HIVERTER-EV500i-A12-D2</t>
    </r>
  </si>
  <si>
    <r>
      <rPr>
        <sz val="6"/>
        <rFont val="ＭＳ Ｐ明朝"/>
        <family val="1"/>
      </rPr>
      <t>HIVERTER-EV500i-A10-B1-D2</t>
    </r>
  </si>
  <si>
    <r>
      <rPr>
        <sz val="6"/>
        <rFont val="ＭＳ Ｐ明朝"/>
        <family val="1"/>
      </rPr>
      <t>HIVERTER-EV500i-A8-B2-D2</t>
    </r>
  </si>
  <si>
    <r>
      <rPr>
        <sz val="6"/>
        <rFont val="ＭＳ Ｐ明朝"/>
        <family val="1"/>
      </rPr>
      <t>HIVERTER-EV500i-A6-B3-D2</t>
    </r>
  </si>
  <si>
    <r>
      <rPr>
        <sz val="6"/>
        <rFont val="ＭＳ Ｐ明朝"/>
        <family val="1"/>
      </rPr>
      <t>HIVERTER-EV500i-A4-B4-D2</t>
    </r>
  </si>
  <si>
    <r>
      <rPr>
        <sz val="6"/>
        <rFont val="ＭＳ Ｐ明朝"/>
        <family val="1"/>
      </rPr>
      <t>HIVERTER-EV500i-A2-B5-D2</t>
    </r>
  </si>
  <si>
    <r>
      <rPr>
        <sz val="6"/>
        <rFont val="ＭＳ Ｐ明朝"/>
        <family val="1"/>
      </rPr>
      <t>HIVERTER-EV500i-B6-D2</t>
    </r>
  </si>
  <si>
    <r>
      <rPr>
        <sz val="6"/>
        <rFont val="ＭＳ Ｐ明朝"/>
        <family val="1"/>
      </rPr>
      <t>HIVERTER-EV500i-A19</t>
    </r>
  </si>
  <si>
    <r>
      <rPr>
        <sz val="6"/>
        <rFont val="ＭＳ Ｐ明朝"/>
        <family val="1"/>
      </rPr>
      <t>HIVERTER-EV500i-A17-B1</t>
    </r>
  </si>
  <si>
    <r>
      <rPr>
        <sz val="6"/>
        <rFont val="ＭＳ Ｐ明朝"/>
        <family val="1"/>
      </rPr>
      <t>HIVERTER-EV500i-A15-B2</t>
    </r>
  </si>
  <si>
    <r>
      <rPr>
        <sz val="6"/>
        <rFont val="ＭＳ Ｐ明朝"/>
        <family val="1"/>
      </rPr>
      <t>HIVERTER-EV500i-A13-B3</t>
    </r>
  </si>
  <si>
    <r>
      <rPr>
        <sz val="6"/>
        <rFont val="ＭＳ Ｐ明朝"/>
        <family val="1"/>
      </rPr>
      <t>HIVERTER-EV500i-A11-B4</t>
    </r>
  </si>
  <si>
    <r>
      <rPr>
        <sz val="6"/>
        <rFont val="ＭＳ Ｐ明朝"/>
        <family val="1"/>
      </rPr>
      <t>HIVERTER-EV500i-A9-B5</t>
    </r>
  </si>
  <si>
    <r>
      <rPr>
        <sz val="6"/>
        <rFont val="ＭＳ Ｐ明朝"/>
        <family val="1"/>
      </rPr>
      <t>HIVERTER-EV500i-A7-B6</t>
    </r>
  </si>
  <si>
    <r>
      <rPr>
        <sz val="6"/>
        <rFont val="ＭＳ Ｐ明朝"/>
        <family val="1"/>
      </rPr>
      <t>HIVERTER-EV500i-A5-B7</t>
    </r>
  </si>
  <si>
    <r>
      <rPr>
        <sz val="6"/>
        <rFont val="ＭＳ Ｐ明朝"/>
        <family val="1"/>
      </rPr>
      <t>HIVERTER-EV500i-A3-B8</t>
    </r>
  </si>
  <si>
    <r>
      <rPr>
        <sz val="6"/>
        <rFont val="ＭＳ Ｐ明朝"/>
        <family val="1"/>
      </rPr>
      <t>HIVERTER-EV500i-A1-B9</t>
    </r>
  </si>
  <si>
    <r>
      <rPr>
        <sz val="6"/>
        <rFont val="ＭＳ Ｐ明朝"/>
        <family val="1"/>
      </rPr>
      <t>HIVERTER-EV500i-A8-D3</t>
    </r>
  </si>
  <si>
    <r>
      <rPr>
        <sz val="6"/>
        <rFont val="ＭＳ Ｐ明朝"/>
        <family val="1"/>
      </rPr>
      <t>HIVERTER-EV500i-A6-B1-D3</t>
    </r>
  </si>
  <si>
    <r>
      <rPr>
        <sz val="6"/>
        <rFont val="ＭＳ Ｐ明朝"/>
        <family val="1"/>
      </rPr>
      <t>HIVERTER-EV500i-A4-B2-D3</t>
    </r>
  </si>
  <si>
    <r>
      <rPr>
        <sz val="6"/>
        <rFont val="ＭＳ Ｐ明朝"/>
        <family val="1"/>
      </rPr>
      <t>HIVERTER-EV500i-A2-B3-D3</t>
    </r>
  </si>
  <si>
    <r>
      <rPr>
        <sz val="6"/>
        <rFont val="ＭＳ Ｐ明朝"/>
        <family val="1"/>
      </rPr>
      <t>HIVERTER-EV500i-B4-D3</t>
    </r>
  </si>
  <si>
    <r>
      <rPr>
        <sz val="6"/>
        <rFont val="ＭＳ Ｐ明朝"/>
        <family val="1"/>
      </rPr>
      <t>HIVERTER-EV500i-A15-D1</t>
    </r>
  </si>
  <si>
    <r>
      <rPr>
        <sz val="6"/>
        <rFont val="ＭＳ Ｐ明朝"/>
        <family val="1"/>
      </rPr>
      <t>HIVERTER-EV500i-A13-B1-D1</t>
    </r>
  </si>
  <si>
    <r>
      <rPr>
        <sz val="6"/>
        <rFont val="ＭＳ Ｐ明朝"/>
        <family val="1"/>
      </rPr>
      <t>HIVERTER-EV500i-A11-B2-D1</t>
    </r>
  </si>
  <si>
    <r>
      <rPr>
        <sz val="6"/>
        <rFont val="ＭＳ Ｐ明朝"/>
        <family val="1"/>
      </rPr>
      <t>HIVERTER-EV500i-A9-B3-D1</t>
    </r>
  </si>
  <si>
    <r>
      <rPr>
        <sz val="6"/>
        <rFont val="ＭＳ Ｐ明朝"/>
        <family val="1"/>
      </rPr>
      <t>HIVERTER-EV500i-A7-B4-D1</t>
    </r>
  </si>
  <si>
    <r>
      <rPr>
        <sz val="6"/>
        <rFont val="ＭＳ Ｐ明朝"/>
        <family val="1"/>
      </rPr>
      <t>HIVERTER-EV500i-A5-B5-D1</t>
    </r>
  </si>
  <si>
    <r>
      <rPr>
        <sz val="6"/>
        <rFont val="ＭＳ Ｐ明朝"/>
        <family val="1"/>
      </rPr>
      <t>HIVERTER-EV500i-A3-B6-D1</t>
    </r>
  </si>
  <si>
    <r>
      <rPr>
        <sz val="6"/>
        <rFont val="ＭＳ Ｐ明朝"/>
        <family val="1"/>
      </rPr>
      <t>HIVERTER-EV500i-A1-B7-D1</t>
    </r>
  </si>
  <si>
    <r>
      <rPr>
        <sz val="6"/>
        <rFont val="ＭＳ Ｐ明朝"/>
        <family val="1"/>
      </rPr>
      <t>HIVERTER-EV500i-A4-D4</t>
    </r>
  </si>
  <si>
    <r>
      <rPr>
        <sz val="6"/>
        <rFont val="ＭＳ Ｐ明朝"/>
        <family val="1"/>
      </rPr>
      <t>HIVERTER-EV500i-A2-B1-D4</t>
    </r>
  </si>
  <si>
    <r>
      <rPr>
        <sz val="6"/>
        <rFont val="ＭＳ Ｐ明朝"/>
        <family val="1"/>
      </rPr>
      <t>HIVERTER-EV500i-B2-D4</t>
    </r>
  </si>
  <si>
    <r>
      <rPr>
        <sz val="6"/>
        <rFont val="ＭＳ Ｐ明朝"/>
        <family val="1"/>
      </rPr>
      <t>HIVERTER-EV500i-A11-D2</t>
    </r>
  </si>
  <si>
    <r>
      <rPr>
        <sz val="6"/>
        <rFont val="ＭＳ Ｐ明朝"/>
        <family val="1"/>
      </rPr>
      <t>HIVERTER-EV500i-A9-B1-D2</t>
    </r>
  </si>
  <si>
    <r>
      <rPr>
        <sz val="6"/>
        <rFont val="ＭＳ Ｐ明朝"/>
        <family val="1"/>
      </rPr>
      <t>HIVERTER-EV500i-A7-B2-D2</t>
    </r>
  </si>
  <si>
    <r>
      <rPr>
        <sz val="6"/>
        <rFont val="ＭＳ Ｐ明朝"/>
        <family val="1"/>
      </rPr>
      <t>HIVERTER-EV500i-A5-B3-D2</t>
    </r>
  </si>
  <si>
    <r>
      <rPr>
        <sz val="6"/>
        <rFont val="ＭＳ Ｐ明朝"/>
        <family val="1"/>
      </rPr>
      <t>HIVERTER-EV500i-A3-B4-D2</t>
    </r>
  </si>
  <si>
    <r>
      <rPr>
        <sz val="6"/>
        <rFont val="ＭＳ Ｐ明朝"/>
        <family val="1"/>
      </rPr>
      <t>HIVERTER-EV500i-A1-B5-D2</t>
    </r>
  </si>
  <si>
    <r>
      <rPr>
        <sz val="6"/>
        <rFont val="ＭＳ Ｐ明朝"/>
        <family val="1"/>
      </rPr>
      <t>HIVERTER-EV500i-A18</t>
    </r>
  </si>
  <si>
    <r>
      <rPr>
        <sz val="6"/>
        <rFont val="ＭＳ Ｐ明朝"/>
        <family val="1"/>
      </rPr>
      <t>HIVERTER-EV500i-A16-B1</t>
    </r>
  </si>
  <si>
    <r>
      <rPr>
        <sz val="6"/>
        <rFont val="ＭＳ Ｐ明朝"/>
        <family val="1"/>
      </rPr>
      <t>HIVERTER-EV500i-A14-B2</t>
    </r>
  </si>
  <si>
    <r>
      <rPr>
        <sz val="6"/>
        <rFont val="ＭＳ Ｐ明朝"/>
        <family val="1"/>
      </rPr>
      <t>HIVERTER-EV500i-A12-B3</t>
    </r>
  </si>
  <si>
    <r>
      <rPr>
        <sz val="6"/>
        <rFont val="ＭＳ Ｐ明朝"/>
        <family val="1"/>
      </rPr>
      <t>HIVERTER-EV500i-A10-B4</t>
    </r>
  </si>
  <si>
    <r>
      <rPr>
        <sz val="6"/>
        <rFont val="ＭＳ Ｐ明朝"/>
        <family val="1"/>
      </rPr>
      <t>HIVERTER-EV500i-A8-B5</t>
    </r>
  </si>
  <si>
    <r>
      <rPr>
        <sz val="6"/>
        <rFont val="ＭＳ Ｐ明朝"/>
        <family val="1"/>
      </rPr>
      <t>HIVERTER-EV500i-A6-B6</t>
    </r>
  </si>
  <si>
    <r>
      <rPr>
        <sz val="6"/>
        <rFont val="ＭＳ Ｐ明朝"/>
        <family val="1"/>
      </rPr>
      <t>HIVERTER-EV500i-A4-B7</t>
    </r>
  </si>
  <si>
    <r>
      <rPr>
        <sz val="6"/>
        <rFont val="ＭＳ Ｐ明朝"/>
        <family val="1"/>
      </rPr>
      <t>HIVERTER-EV500i-A2-B8</t>
    </r>
  </si>
  <si>
    <r>
      <rPr>
        <sz val="6"/>
        <rFont val="ＭＳ Ｐ明朝"/>
        <family val="1"/>
      </rPr>
      <t>HIVERTER-EV500i-B9</t>
    </r>
  </si>
  <si>
    <r>
      <rPr>
        <sz val="6"/>
        <rFont val="ＭＳ Ｐ明朝"/>
        <family val="1"/>
      </rPr>
      <t>HIVERTER-EV500i-B7-D1</t>
    </r>
  </si>
  <si>
    <r>
      <rPr>
        <sz val="6"/>
        <rFont val="ＭＳ Ｐ明朝"/>
        <family val="1"/>
      </rPr>
      <t>HIVERTER-EV500i-D5</t>
    </r>
  </si>
  <si>
    <r>
      <rPr>
        <sz val="6"/>
        <rFont val="ＭＳ Ｐ明朝"/>
        <family val="1"/>
      </rPr>
      <t>HIVERTER-EV500i-A7-D3</t>
    </r>
  </si>
  <si>
    <r>
      <rPr>
        <sz val="6"/>
        <rFont val="ＭＳ Ｐ明朝"/>
        <family val="1"/>
      </rPr>
      <t>HIVERTER-EV500i-A5-B1-D3</t>
    </r>
  </si>
  <si>
    <r>
      <rPr>
        <sz val="6"/>
        <rFont val="ＭＳ Ｐ明朝"/>
        <family val="1"/>
      </rPr>
      <t>HIVERTER-EV500i-A3-B2-D3</t>
    </r>
  </si>
  <si>
    <r>
      <rPr>
        <sz val="6"/>
        <rFont val="ＭＳ Ｐ明朝"/>
        <family val="1"/>
      </rPr>
      <t>HIVERTER-EV500i-A1-B3-D3</t>
    </r>
  </si>
  <si>
    <r>
      <rPr>
        <sz val="6"/>
        <rFont val="ＭＳ Ｐ明朝"/>
        <family val="1"/>
      </rPr>
      <t>HIVERTER-EV500i-A14-D1</t>
    </r>
  </si>
  <si>
    <r>
      <rPr>
        <sz val="6"/>
        <rFont val="ＭＳ Ｐ明朝"/>
        <family val="1"/>
      </rPr>
      <t>HIVERTER-EV500i-A12-B1-D1</t>
    </r>
  </si>
  <si>
    <r>
      <rPr>
        <sz val="6"/>
        <rFont val="ＭＳ Ｐ明朝"/>
        <family val="1"/>
      </rPr>
      <t>HIVERTER-EV500i-A10-B2-D1</t>
    </r>
  </si>
  <si>
    <r>
      <rPr>
        <sz val="6"/>
        <rFont val="ＭＳ Ｐ明朝"/>
        <family val="1"/>
      </rPr>
      <t>HIVERTER-EV500i-A8-B3-D1</t>
    </r>
  </si>
  <si>
    <r>
      <rPr>
        <sz val="6"/>
        <rFont val="ＭＳ Ｐ明朝"/>
        <family val="1"/>
      </rPr>
      <t>HIVERTER-EV500i-A6-B4-D1</t>
    </r>
  </si>
  <si>
    <r>
      <rPr>
        <sz val="6"/>
        <rFont val="ＭＳ Ｐ明朝"/>
        <family val="1"/>
      </rPr>
      <t>HIVERTER-EV500i-A4-B5-D1</t>
    </r>
  </si>
  <si>
    <r>
      <rPr>
        <sz val="6"/>
        <rFont val="ＭＳ Ｐ明朝"/>
        <family val="1"/>
      </rPr>
      <t>HIVERTER-EV500i-A2-B6-D1</t>
    </r>
  </si>
  <si>
    <r>
      <rPr>
        <sz val="6"/>
        <rFont val="ＭＳ Ｐ明朝"/>
        <family val="1"/>
      </rPr>
      <t>HIVERTER-EV500i-A3-D4</t>
    </r>
  </si>
  <si>
    <r>
      <rPr>
        <sz val="6"/>
        <rFont val="ＭＳ Ｐ明朝"/>
        <family val="1"/>
      </rPr>
      <t>HIVERTER-EV500i-A1-B1-D4</t>
    </r>
  </si>
  <si>
    <r>
      <rPr>
        <sz val="6"/>
        <rFont val="ＭＳ Ｐ明朝"/>
        <family val="1"/>
      </rPr>
      <t>HIVERTER-EV500i-A10-D2</t>
    </r>
  </si>
  <si>
    <r>
      <rPr>
        <sz val="6"/>
        <rFont val="ＭＳ Ｐ明朝"/>
        <family val="1"/>
      </rPr>
      <t>HIVERTER-EV500i-A8-B1-D2</t>
    </r>
  </si>
  <si>
    <r>
      <rPr>
        <sz val="6"/>
        <rFont val="ＭＳ Ｐ明朝"/>
        <family val="1"/>
      </rPr>
      <t>HIVERTER-EV500i-A6-B2-D2</t>
    </r>
  </si>
  <si>
    <r>
      <rPr>
        <sz val="6"/>
        <rFont val="ＭＳ Ｐ明朝"/>
        <family val="1"/>
      </rPr>
      <t>HIVERTER-EV500i-A4-B3-D2</t>
    </r>
  </si>
  <si>
    <r>
      <rPr>
        <sz val="6"/>
        <rFont val="ＭＳ Ｐ明朝"/>
        <family val="1"/>
      </rPr>
      <t>HIVERTER-EV500i-A2-B4-D2</t>
    </r>
  </si>
  <si>
    <r>
      <rPr>
        <sz val="6"/>
        <rFont val="ＭＳ Ｐ明朝"/>
        <family val="1"/>
      </rPr>
      <t>HIVERTER-EV500i-B5-D2</t>
    </r>
  </si>
  <si>
    <r>
      <rPr>
        <sz val="6"/>
        <rFont val="ＭＳ Ｐ明朝"/>
        <family val="1"/>
      </rPr>
      <t>HIVERTER-EV500i-A17</t>
    </r>
  </si>
  <si>
    <r>
      <rPr>
        <sz val="6"/>
        <rFont val="ＭＳ Ｐ明朝"/>
        <family val="1"/>
      </rPr>
      <t>HIVERTER-EV500i-A15-B1</t>
    </r>
  </si>
  <si>
    <r>
      <rPr>
        <sz val="6"/>
        <rFont val="ＭＳ Ｐ明朝"/>
        <family val="1"/>
      </rPr>
      <t>HIVERTER-EV500i-A13-B2</t>
    </r>
  </si>
  <si>
    <r>
      <rPr>
        <sz val="6"/>
        <rFont val="ＭＳ Ｐ明朝"/>
        <family val="1"/>
      </rPr>
      <t>HIVERTER-EV500i-A11-B3</t>
    </r>
  </si>
  <si>
    <r>
      <rPr>
        <sz val="6"/>
        <rFont val="ＭＳ Ｐ明朝"/>
        <family val="1"/>
      </rPr>
      <t>HIVERTER-EV500i-A9-B4</t>
    </r>
  </si>
  <si>
    <r>
      <rPr>
        <sz val="6"/>
        <rFont val="ＭＳ Ｐ明朝"/>
        <family val="1"/>
      </rPr>
      <t>HIVERTER-EV500i-A7-B5</t>
    </r>
  </si>
  <si>
    <r>
      <rPr>
        <sz val="6"/>
        <rFont val="ＭＳ Ｐ明朝"/>
        <family val="1"/>
      </rPr>
      <t>HIVERTER-EV500i-A5-B6</t>
    </r>
  </si>
  <si>
    <r>
      <rPr>
        <sz val="6"/>
        <rFont val="ＭＳ Ｐ明朝"/>
        <family val="1"/>
      </rPr>
      <t>HIVERTER-EV500i-A3-B7</t>
    </r>
  </si>
  <si>
    <r>
      <rPr>
        <sz val="6"/>
        <rFont val="ＭＳ Ｐ明朝"/>
        <family val="1"/>
      </rPr>
      <t>HIVERTER-EV500i-A1-B8</t>
    </r>
  </si>
  <si>
    <r>
      <rPr>
        <sz val="6"/>
        <rFont val="ＭＳ Ｐ明朝"/>
        <family val="1"/>
      </rPr>
      <t>HIVERTER-EV500i-A6-D3</t>
    </r>
  </si>
  <si>
    <r>
      <rPr>
        <sz val="6"/>
        <rFont val="ＭＳ Ｐ明朝"/>
        <family val="1"/>
      </rPr>
      <t>HIVERTER-EV500i-A4-B1-D3</t>
    </r>
  </si>
  <si>
    <r>
      <rPr>
        <sz val="6"/>
        <rFont val="ＭＳ Ｐ明朝"/>
        <family val="1"/>
      </rPr>
      <t>HIVERTER-EV500i-A2-B2-D3</t>
    </r>
  </si>
  <si>
    <r>
      <rPr>
        <sz val="6"/>
        <rFont val="ＭＳ Ｐ明朝"/>
        <family val="1"/>
      </rPr>
      <t>HIVERTER-EV500i-B3-D3</t>
    </r>
  </si>
  <si>
    <r>
      <rPr>
        <sz val="6"/>
        <rFont val="ＭＳ Ｐ明朝"/>
        <family val="1"/>
      </rPr>
      <t>HIVERTER-EV500i-A13-D1</t>
    </r>
  </si>
  <si>
    <r>
      <rPr>
        <sz val="6"/>
        <rFont val="ＭＳ Ｐ明朝"/>
        <family val="1"/>
      </rPr>
      <t>HIVERTER-EV500i-A11-B1-D1</t>
    </r>
  </si>
  <si>
    <r>
      <rPr>
        <sz val="6"/>
        <rFont val="ＭＳ Ｐ明朝"/>
        <family val="1"/>
      </rPr>
      <t>HIVERTER-EV500i-A9-B2-D1</t>
    </r>
  </si>
  <si>
    <r>
      <rPr>
        <sz val="6"/>
        <rFont val="ＭＳ Ｐ明朝"/>
        <family val="1"/>
      </rPr>
      <t>HIVERTER-EV500i-A7-B3-D1</t>
    </r>
  </si>
  <si>
    <r>
      <rPr>
        <sz val="6"/>
        <rFont val="ＭＳ Ｐ明朝"/>
        <family val="1"/>
      </rPr>
      <t>HIVERTER-EV500i-A5-B4-D1</t>
    </r>
  </si>
  <si>
    <r>
      <rPr>
        <sz val="6"/>
        <rFont val="ＭＳ Ｐ明朝"/>
        <family val="1"/>
      </rPr>
      <t>HIVERTER-EV500i-A3-B5-D1</t>
    </r>
  </si>
  <si>
    <r>
      <rPr>
        <sz val="6"/>
        <rFont val="ＭＳ Ｐ明朝"/>
        <family val="1"/>
      </rPr>
      <t>HIVERTER-EV500i-A1-B6-D1</t>
    </r>
  </si>
  <si>
    <r>
      <rPr>
        <sz val="6"/>
        <rFont val="ＭＳ Ｐ明朝"/>
        <family val="1"/>
      </rPr>
      <t>HIVERTER-EV500i-A2-D4</t>
    </r>
  </si>
  <si>
    <r>
      <rPr>
        <sz val="6"/>
        <rFont val="ＭＳ Ｐ明朝"/>
        <family val="1"/>
      </rPr>
      <t>HIVERTER-EV500i-B1-D4</t>
    </r>
  </si>
  <si>
    <r>
      <rPr>
        <sz val="6"/>
        <rFont val="ＭＳ Ｐ明朝"/>
        <family val="1"/>
      </rPr>
      <t>HIVERTER-EV500i-A9-D2</t>
    </r>
  </si>
  <si>
    <r>
      <rPr>
        <sz val="6"/>
        <rFont val="ＭＳ Ｐ明朝"/>
        <family val="1"/>
      </rPr>
      <t>HIVERTER-EV500i-A7-B1-D2</t>
    </r>
  </si>
  <si>
    <r>
      <rPr>
        <sz val="6"/>
        <rFont val="ＭＳ Ｐ明朝"/>
        <family val="1"/>
      </rPr>
      <t>HIVERTER-EV500i-A5-B2-D2</t>
    </r>
  </si>
  <si>
    <r>
      <rPr>
        <sz val="6"/>
        <rFont val="ＭＳ Ｐ明朝"/>
        <family val="1"/>
      </rPr>
      <t>HIVERTER-EV500i-A3-B3-D2</t>
    </r>
  </si>
  <si>
    <r>
      <rPr>
        <sz val="6"/>
        <rFont val="ＭＳ Ｐ明朝"/>
        <family val="1"/>
      </rPr>
      <t>HIVERTER-EV500i-A1-B4-D2</t>
    </r>
  </si>
  <si>
    <r>
      <rPr>
        <sz val="6"/>
        <rFont val="ＭＳ Ｐ明朝"/>
        <family val="1"/>
      </rPr>
      <t>HIVERTER-EV500i-A16</t>
    </r>
  </si>
  <si>
    <r>
      <rPr>
        <sz val="6"/>
        <rFont val="ＭＳ Ｐ明朝"/>
        <family val="1"/>
      </rPr>
      <t>HIVERTER-EV500i-A14-B1</t>
    </r>
  </si>
  <si>
    <r>
      <rPr>
        <sz val="6"/>
        <rFont val="ＭＳ Ｐ明朝"/>
        <family val="1"/>
      </rPr>
      <t>HIVERTER-EV500i-A12-B2</t>
    </r>
  </si>
  <si>
    <r>
      <rPr>
        <sz val="6"/>
        <rFont val="ＭＳ Ｐ明朝"/>
        <family val="1"/>
      </rPr>
      <t>HIVERTER-EV500i-A10-B3</t>
    </r>
  </si>
  <si>
    <r>
      <rPr>
        <sz val="6"/>
        <rFont val="ＭＳ Ｐ明朝"/>
        <family val="1"/>
      </rPr>
      <t>HIVERTER-EV500i-A8-B4</t>
    </r>
  </si>
  <si>
    <r>
      <rPr>
        <sz val="6"/>
        <rFont val="ＭＳ Ｐ明朝"/>
        <family val="1"/>
      </rPr>
      <t>HIVERTER-EV500i-A6-B5</t>
    </r>
  </si>
  <si>
    <r>
      <rPr>
        <sz val="6"/>
        <rFont val="ＭＳ Ｐ明朝"/>
        <family val="1"/>
      </rPr>
      <t>HIVERTER-EV500i-A4-B6</t>
    </r>
  </si>
  <si>
    <r>
      <rPr>
        <sz val="6"/>
        <rFont val="ＭＳ Ｐ明朝"/>
        <family val="1"/>
      </rPr>
      <t>HIVERTER-EV500i-A2-B7</t>
    </r>
  </si>
  <si>
    <r>
      <rPr>
        <sz val="6"/>
        <rFont val="ＭＳ Ｐ明朝"/>
        <family val="1"/>
      </rPr>
      <t>HIVERTER-EV500i-B8</t>
    </r>
  </si>
  <si>
    <r>
      <rPr>
        <sz val="6"/>
        <rFont val="ＭＳ Ｐ明朝"/>
        <family val="1"/>
      </rPr>
      <t>HIVERTER-EV500i-A5-D3</t>
    </r>
  </si>
  <si>
    <r>
      <rPr>
        <sz val="6"/>
        <rFont val="ＭＳ Ｐ明朝"/>
        <family val="1"/>
      </rPr>
      <t>HIVERTER-EV500i-A3-B1-D3</t>
    </r>
  </si>
  <si>
    <r>
      <rPr>
        <sz val="6"/>
        <rFont val="ＭＳ Ｐ明朝"/>
        <family val="1"/>
      </rPr>
      <t>HIVERTER-EV500i-A1-B2-D3</t>
    </r>
  </si>
  <si>
    <r>
      <rPr>
        <sz val="6"/>
        <rFont val="ＭＳ Ｐ明朝"/>
        <family val="1"/>
      </rPr>
      <t>HIVERTER-EV500i-A12-D1</t>
    </r>
  </si>
  <si>
    <r>
      <rPr>
        <sz val="6"/>
        <rFont val="ＭＳ Ｐ明朝"/>
        <family val="1"/>
      </rPr>
      <t>HIVERTER-EV500i-A10-B1-D1</t>
    </r>
  </si>
  <si>
    <r>
      <rPr>
        <sz val="6"/>
        <rFont val="ＭＳ Ｐ明朝"/>
        <family val="1"/>
      </rPr>
      <t>HIVERTER-EV500i-A8-B2-D1</t>
    </r>
  </si>
  <si>
    <r>
      <rPr>
        <sz val="6"/>
        <rFont val="ＭＳ Ｐ明朝"/>
        <family val="1"/>
      </rPr>
      <t>HIVERTER-EV500i-A6-B3-D1</t>
    </r>
  </si>
  <si>
    <r>
      <rPr>
        <sz val="6"/>
        <rFont val="ＭＳ Ｐ明朝"/>
        <family val="1"/>
      </rPr>
      <t>HIVERTER-EV500i-A4-B4-D1</t>
    </r>
  </si>
  <si>
    <r>
      <rPr>
        <sz val="6"/>
        <rFont val="ＭＳ Ｐ明朝"/>
        <family val="1"/>
      </rPr>
      <t>HIVERTER-EV500i-A2-B5-D1</t>
    </r>
  </si>
  <si>
    <r>
      <rPr>
        <sz val="6"/>
        <rFont val="ＭＳ Ｐ明朝"/>
        <family val="1"/>
      </rPr>
      <t>HIVERTER-EV500i-B6-D1</t>
    </r>
  </si>
  <si>
    <r>
      <rPr>
        <sz val="6"/>
        <rFont val="ＭＳ Ｐ明朝"/>
        <family val="1"/>
      </rPr>
      <t>HIVERTER-EV500i-A1-D4</t>
    </r>
  </si>
  <si>
    <r>
      <rPr>
        <sz val="6"/>
        <rFont val="ＭＳ Ｐ明朝"/>
        <family val="1"/>
      </rPr>
      <t>HIVERTER-EV500i-A8-D2</t>
    </r>
  </si>
  <si>
    <r>
      <rPr>
        <sz val="6"/>
        <rFont val="ＭＳ Ｐ明朝"/>
        <family val="1"/>
      </rPr>
      <t>HIVERTER-EV500i-A6-B1-D2</t>
    </r>
  </si>
  <si>
    <r>
      <rPr>
        <sz val="6"/>
        <rFont val="ＭＳ Ｐ明朝"/>
        <family val="1"/>
      </rPr>
      <t>HIVERTER-EV500i-A4-B2-D2</t>
    </r>
  </si>
  <si>
    <r>
      <rPr>
        <sz val="6"/>
        <rFont val="ＭＳ Ｐ明朝"/>
        <family val="1"/>
      </rPr>
      <t>HIVERTER-EV500i-A2-B3-D2</t>
    </r>
  </si>
  <si>
    <r>
      <rPr>
        <sz val="6"/>
        <rFont val="ＭＳ Ｐ明朝"/>
        <family val="1"/>
      </rPr>
      <t>HIVERTER-EV500i-B4-D2</t>
    </r>
  </si>
  <si>
    <r>
      <rPr>
        <sz val="6"/>
        <rFont val="ＭＳ Ｐ明朝"/>
        <family val="1"/>
      </rPr>
      <t>HIVERTER-EV500i-A15</t>
    </r>
  </si>
  <si>
    <r>
      <rPr>
        <sz val="6"/>
        <rFont val="ＭＳ Ｐ明朝"/>
        <family val="1"/>
      </rPr>
      <t>HIVERTER-EV500i-A13-B1</t>
    </r>
  </si>
  <si>
    <r>
      <rPr>
        <sz val="6"/>
        <rFont val="ＭＳ Ｐ明朝"/>
        <family val="1"/>
      </rPr>
      <t>HIVERTER-EV500i-A11-B2</t>
    </r>
  </si>
  <si>
    <r>
      <rPr>
        <sz val="6"/>
        <rFont val="ＭＳ Ｐ明朝"/>
        <family val="1"/>
      </rPr>
      <t>HIVERTER-EV500i-A9-B3</t>
    </r>
  </si>
  <si>
    <r>
      <rPr>
        <sz val="6"/>
        <rFont val="ＭＳ Ｐ明朝"/>
        <family val="1"/>
      </rPr>
      <t>HIVERTER-EV500i-A11-D1</t>
    </r>
  </si>
  <si>
    <r>
      <rPr>
        <sz val="6"/>
        <rFont val="ＭＳ Ｐ明朝"/>
        <family val="1"/>
      </rPr>
      <t>HIVERTER-EV500i-A7-B4</t>
    </r>
  </si>
  <si>
    <r>
      <rPr>
        <sz val="6"/>
        <rFont val="ＭＳ Ｐ明朝"/>
        <family val="1"/>
      </rPr>
      <t>HIVERTER-EV500i-A5-B5</t>
    </r>
  </si>
  <si>
    <r>
      <rPr>
        <sz val="6"/>
        <rFont val="ＭＳ Ｐ明朝"/>
        <family val="1"/>
      </rPr>
      <t>HIVERTER-EV500i-A3-B6</t>
    </r>
  </si>
  <si>
    <r>
      <rPr>
        <sz val="6"/>
        <rFont val="ＭＳ Ｐ明朝"/>
        <family val="1"/>
      </rPr>
      <t>HIVERTER-EV500i-A1-B7</t>
    </r>
  </si>
  <si>
    <r>
      <rPr>
        <sz val="6"/>
        <rFont val="ＭＳ Ｐ明朝"/>
        <family val="1"/>
      </rPr>
      <t>HIVERTER-EV500i-A4-D3</t>
    </r>
  </si>
  <si>
    <r>
      <rPr>
        <sz val="6"/>
        <rFont val="ＭＳ Ｐ明朝"/>
        <family val="1"/>
      </rPr>
      <t>HIVERTER-EV500i-A2-B1-D3</t>
    </r>
  </si>
  <si>
    <r>
      <rPr>
        <sz val="6"/>
        <rFont val="ＭＳ Ｐ明朝"/>
        <family val="1"/>
      </rPr>
      <t>HIVERTER-EV500i-B2-D3</t>
    </r>
  </si>
  <si>
    <r>
      <rPr>
        <sz val="6"/>
        <rFont val="ＭＳ Ｐ明朝"/>
        <family val="1"/>
      </rPr>
      <t>HIVERTER-EV500i-A9-B1-D1</t>
    </r>
  </si>
  <si>
    <r>
      <rPr>
        <sz val="6"/>
        <rFont val="ＭＳ Ｐ明朝"/>
        <family val="1"/>
      </rPr>
      <t>HIVERTER-EV500i-A7-B2-D1</t>
    </r>
  </si>
  <si>
    <r>
      <rPr>
        <sz val="6"/>
        <rFont val="ＭＳ Ｐ明朝"/>
        <family val="1"/>
      </rPr>
      <t>HIVERTER-EV500i-A5-B3-D1</t>
    </r>
  </si>
  <si>
    <r>
      <rPr>
        <sz val="6"/>
        <rFont val="ＭＳ Ｐ明朝"/>
        <family val="1"/>
      </rPr>
      <t>HIVERTER-EV500i-A3-B4-D1</t>
    </r>
  </si>
  <si>
    <r>
      <rPr>
        <sz val="6"/>
        <rFont val="ＭＳ Ｐ明朝"/>
        <family val="1"/>
      </rPr>
      <t>HIVERTER-EV500i-A1-B5-D1</t>
    </r>
  </si>
  <si>
    <r>
      <rPr>
        <sz val="6"/>
        <rFont val="ＭＳ Ｐ明朝"/>
        <family val="1"/>
      </rPr>
      <t>HIVERTER-EV500i-D4</t>
    </r>
  </si>
  <si>
    <r>
      <rPr>
        <sz val="6"/>
        <rFont val="ＭＳ Ｐ明朝"/>
        <family val="1"/>
      </rPr>
      <t>HIVERTER-EV500i-A7-D2</t>
    </r>
  </si>
  <si>
    <r>
      <rPr>
        <sz val="6"/>
        <rFont val="ＭＳ Ｐ明朝"/>
        <family val="1"/>
      </rPr>
      <t>HIVERTER-EV500i-A5-B1-D2</t>
    </r>
  </si>
  <si>
    <r>
      <rPr>
        <sz val="6"/>
        <rFont val="ＭＳ Ｐ明朝"/>
        <family val="1"/>
      </rPr>
      <t>HIVERTER-EV500i-A3-B2-D2</t>
    </r>
  </si>
  <si>
    <r>
      <rPr>
        <sz val="6"/>
        <rFont val="ＭＳ Ｐ明朝"/>
        <family val="1"/>
      </rPr>
      <t>HIVERTER-EV500i-A1-B3-D2</t>
    </r>
  </si>
  <si>
    <r>
      <rPr>
        <sz val="6"/>
        <rFont val="ＭＳ Ｐ明朝"/>
        <family val="1"/>
      </rPr>
      <t>HIVERTER-EV500i-A14</t>
    </r>
  </si>
  <si>
    <r>
      <rPr>
        <sz val="6"/>
        <rFont val="ＭＳ Ｐ明朝"/>
        <family val="1"/>
      </rPr>
      <t>HIVERTER-EV500i-A12-B1</t>
    </r>
  </si>
  <si>
    <r>
      <rPr>
        <sz val="6"/>
        <rFont val="ＭＳ Ｐ明朝"/>
        <family val="1"/>
      </rPr>
      <t>HIVERTER-EV500i-A10-B2</t>
    </r>
  </si>
  <si>
    <r>
      <rPr>
        <sz val="6"/>
        <rFont val="ＭＳ Ｐ明朝"/>
        <family val="1"/>
      </rPr>
      <t>HIVERTER-EV500i-A8-B3</t>
    </r>
  </si>
  <si>
    <r>
      <rPr>
        <sz val="6"/>
        <rFont val="ＭＳ Ｐ明朝"/>
        <family val="1"/>
      </rPr>
      <t>HIVERTER-EV500i-A6-B4</t>
    </r>
  </si>
  <si>
    <r>
      <rPr>
        <sz val="6"/>
        <rFont val="ＭＳ Ｐ明朝"/>
        <family val="1"/>
      </rPr>
      <t>HIVERTER-EV500i-A4-B5</t>
    </r>
  </si>
  <si>
    <r>
      <rPr>
        <sz val="6"/>
        <rFont val="ＭＳ Ｐ明朝"/>
        <family val="1"/>
      </rPr>
      <t>HIVERTER-EV500i-A2-B6</t>
    </r>
  </si>
  <si>
    <r>
      <rPr>
        <sz val="6"/>
        <rFont val="ＭＳ Ｐ明朝"/>
        <family val="1"/>
      </rPr>
      <t>HIVERTER-EV500i-B7</t>
    </r>
  </si>
  <si>
    <r>
      <rPr>
        <sz val="6"/>
        <rFont val="ＭＳ Ｐ明朝"/>
        <family val="1"/>
      </rPr>
      <t>HIVERTER-EV500i-A3-D3</t>
    </r>
  </si>
  <si>
    <r>
      <rPr>
        <sz val="6"/>
        <rFont val="ＭＳ Ｐ明朝"/>
        <family val="1"/>
      </rPr>
      <t>HIVERTER-EV500i-A1-B1-D3</t>
    </r>
  </si>
  <si>
    <r>
      <rPr>
        <sz val="6"/>
        <rFont val="ＭＳ Ｐ明朝"/>
        <family val="1"/>
      </rPr>
      <t>HIVERTER-EV500i-A10-D1</t>
    </r>
  </si>
  <si>
    <r>
      <rPr>
        <sz val="6"/>
        <rFont val="ＭＳ Ｐ明朝"/>
        <family val="1"/>
      </rPr>
      <t>HIVERTER-EV500i-A8-B1-D1</t>
    </r>
  </si>
  <si>
    <r>
      <rPr>
        <sz val="6"/>
        <rFont val="ＭＳ Ｐ明朝"/>
        <family val="1"/>
      </rPr>
      <t>HIVERTER-EV500i-A6-B2-D1</t>
    </r>
  </si>
  <si>
    <r>
      <rPr>
        <sz val="6"/>
        <rFont val="ＭＳ Ｐ明朝"/>
        <family val="1"/>
      </rPr>
      <t>HIVERTER-EV500i-A4-B3-D1</t>
    </r>
  </si>
  <si>
    <r>
      <rPr>
        <sz val="6"/>
        <rFont val="ＭＳ Ｐ明朝"/>
        <family val="1"/>
      </rPr>
      <t>HIVERTER-EV500i-A2-B4-D1</t>
    </r>
  </si>
  <si>
    <r>
      <rPr>
        <sz val="6"/>
        <rFont val="ＭＳ Ｐ明朝"/>
        <family val="1"/>
      </rPr>
      <t>HIVERTER-EV500i-B5-D1</t>
    </r>
  </si>
  <si>
    <r>
      <rPr>
        <sz val="6"/>
        <rFont val="ＭＳ Ｐ明朝"/>
        <family val="1"/>
      </rPr>
      <t>HIVERTER-EV500i-A6-D2</t>
    </r>
  </si>
  <si>
    <r>
      <rPr>
        <sz val="6"/>
        <rFont val="ＭＳ Ｐ明朝"/>
        <family val="1"/>
      </rPr>
      <t>HIVERTER-EV500i-A4-B1-D2</t>
    </r>
  </si>
  <si>
    <r>
      <rPr>
        <sz val="6"/>
        <rFont val="ＭＳ Ｐ明朝"/>
        <family val="1"/>
      </rPr>
      <t>HIVERTER-EV500i-A2-B2-D2</t>
    </r>
  </si>
  <si>
    <r>
      <rPr>
        <sz val="6"/>
        <rFont val="ＭＳ Ｐ明朝"/>
        <family val="1"/>
      </rPr>
      <t>HIVERTER-EV500i-B3-D2</t>
    </r>
  </si>
  <si>
    <r>
      <rPr>
        <sz val="6"/>
        <rFont val="ＭＳ Ｐ明朝"/>
        <family val="1"/>
      </rPr>
      <t>HIVERTER-EV500i-A13</t>
    </r>
  </si>
  <si>
    <r>
      <rPr>
        <sz val="6"/>
        <rFont val="ＭＳ Ｐ明朝"/>
        <family val="1"/>
      </rPr>
      <t>HIVERTER-EV500i-A11-B1</t>
    </r>
  </si>
  <si>
    <r>
      <rPr>
        <sz val="6"/>
        <rFont val="ＭＳ Ｐ明朝"/>
        <family val="1"/>
      </rPr>
      <t>HIVERTER-EV500i-A9-B2</t>
    </r>
  </si>
  <si>
    <r>
      <rPr>
        <sz val="6"/>
        <rFont val="ＭＳ Ｐ明朝"/>
        <family val="1"/>
      </rPr>
      <t>HIVERTER-EV500i-A7-B3</t>
    </r>
  </si>
  <si>
    <r>
      <rPr>
        <sz val="6"/>
        <rFont val="ＭＳ Ｐ明朝"/>
        <family val="1"/>
      </rPr>
      <t>HIVERTER-EV500i-A5-B4</t>
    </r>
  </si>
  <si>
    <r>
      <rPr>
        <sz val="6"/>
        <rFont val="ＭＳ Ｐ明朝"/>
        <family val="1"/>
      </rPr>
      <t>HIVERTER-EV500i-A3-B5</t>
    </r>
  </si>
  <si>
    <r>
      <rPr>
        <sz val="6"/>
        <rFont val="ＭＳ Ｐ明朝"/>
        <family val="1"/>
      </rPr>
      <t>HIVERTER-EV500i-A1-B6</t>
    </r>
  </si>
  <si>
    <r>
      <rPr>
        <sz val="6"/>
        <rFont val="ＭＳ Ｐ明朝"/>
        <family val="1"/>
      </rPr>
      <t>HIVERTER-EV500i-A2-D3</t>
    </r>
  </si>
  <si>
    <r>
      <rPr>
        <sz val="6"/>
        <rFont val="ＭＳ Ｐ明朝"/>
        <family val="1"/>
      </rPr>
      <t>HIVERTER-EV500i-B1-D3</t>
    </r>
  </si>
  <si>
    <r>
      <rPr>
        <sz val="6"/>
        <rFont val="ＭＳ Ｐ明朝"/>
        <family val="1"/>
      </rPr>
      <t>HIVERTER-EV500i-A9-D1</t>
    </r>
  </si>
  <si>
    <r>
      <rPr>
        <sz val="6"/>
        <rFont val="ＭＳ Ｐ明朝"/>
        <family val="1"/>
      </rPr>
      <t>HIVERTER-EV500i-A7-B1-D1</t>
    </r>
  </si>
  <si>
    <r>
      <rPr>
        <sz val="6"/>
        <rFont val="ＭＳ Ｐ明朝"/>
        <family val="1"/>
      </rPr>
      <t>HIVERTER-EV500i-A5-B2-D1</t>
    </r>
  </si>
  <si>
    <r>
      <rPr>
        <sz val="6"/>
        <rFont val="ＭＳ Ｐ明朝"/>
        <family val="1"/>
      </rPr>
      <t>HIVERTER-EV500i-A3-B3-D1</t>
    </r>
  </si>
  <si>
    <r>
      <rPr>
        <sz val="6"/>
        <rFont val="ＭＳ Ｐ明朝"/>
        <family val="1"/>
      </rPr>
      <t>HIVERTER-EV500i-A1-B4-D1</t>
    </r>
  </si>
  <si>
    <r>
      <rPr>
        <sz val="6"/>
        <rFont val="ＭＳ Ｐ明朝"/>
        <family val="1"/>
      </rPr>
      <t>HIVERTER-EV500i-A5-D2</t>
    </r>
  </si>
  <si>
    <r>
      <rPr>
        <sz val="6"/>
        <rFont val="ＭＳ Ｐ明朝"/>
        <family val="1"/>
      </rPr>
      <t>HIVERTER-EV500i-A3-B1-D2</t>
    </r>
  </si>
  <si>
    <r>
      <rPr>
        <sz val="6"/>
        <rFont val="ＭＳ Ｐ明朝"/>
        <family val="1"/>
      </rPr>
      <t>HIVERTER-EV500i-A1-B2-D2</t>
    </r>
  </si>
  <si>
    <r>
      <rPr>
        <sz val="6"/>
        <rFont val="ＭＳ Ｐ明朝"/>
        <family val="1"/>
      </rPr>
      <t>HIVERTER-EV500i-A12</t>
    </r>
  </si>
  <si>
    <r>
      <rPr>
        <sz val="6"/>
        <rFont val="ＭＳ Ｐ明朝"/>
        <family val="1"/>
      </rPr>
      <t>HIVERTER-EV500i-A10-B1</t>
    </r>
  </si>
  <si>
    <r>
      <rPr>
        <sz val="6"/>
        <rFont val="ＭＳ Ｐ明朝"/>
        <family val="1"/>
      </rPr>
      <t>HIVERTER-EV500i-A8-B2</t>
    </r>
  </si>
  <si>
    <r>
      <rPr>
        <sz val="6"/>
        <rFont val="ＭＳ Ｐ明朝"/>
        <family val="1"/>
      </rPr>
      <t>HIVERTER-EV500i-A6-B3</t>
    </r>
  </si>
  <si>
    <r>
      <rPr>
        <sz val="6"/>
        <rFont val="ＭＳ Ｐ明朝"/>
        <family val="1"/>
      </rPr>
      <t>HIVERTER-EV500i-A4-B4</t>
    </r>
  </si>
  <si>
    <r>
      <rPr>
        <sz val="6"/>
        <rFont val="ＭＳ Ｐ明朝"/>
        <family val="1"/>
      </rPr>
      <t>HIVERTER-EV500i-A2-B5</t>
    </r>
  </si>
  <si>
    <r>
      <rPr>
        <sz val="6"/>
        <rFont val="ＭＳ Ｐ明朝"/>
        <family val="1"/>
      </rPr>
      <t>HIVERTER-EV500i-B6</t>
    </r>
  </si>
  <si>
    <r>
      <rPr>
        <sz val="6"/>
        <rFont val="ＭＳ Ｐ明朝"/>
        <family val="1"/>
      </rPr>
      <t>HIVERTER-EV500i-A1-D3</t>
    </r>
  </si>
  <si>
    <r>
      <rPr>
        <sz val="6"/>
        <rFont val="ＭＳ Ｐ明朝"/>
        <family val="1"/>
      </rPr>
      <t>HIVERTER-EV500i-A8-D1</t>
    </r>
  </si>
  <si>
    <r>
      <rPr>
        <sz val="6"/>
        <rFont val="ＭＳ Ｐ明朝"/>
        <family val="1"/>
      </rPr>
      <t>HIVERTER-EV500i-A6-B1-D1</t>
    </r>
  </si>
  <si>
    <r>
      <rPr>
        <sz val="6"/>
        <rFont val="ＭＳ Ｐ明朝"/>
        <family val="1"/>
      </rPr>
      <t>HIVERTER-EV500i-A4-B2-D1</t>
    </r>
  </si>
  <si>
    <r>
      <rPr>
        <sz val="6"/>
        <rFont val="ＭＳ Ｐ明朝"/>
        <family val="1"/>
      </rPr>
      <t>HIVERTER-EV500i-A2-B3-D1</t>
    </r>
  </si>
  <si>
    <r>
      <rPr>
        <sz val="6"/>
        <rFont val="ＭＳ Ｐ明朝"/>
        <family val="1"/>
      </rPr>
      <t>HIVERTER-EV500i-B4-D1</t>
    </r>
  </si>
  <si>
    <r>
      <rPr>
        <sz val="6"/>
        <rFont val="ＭＳ Ｐ明朝"/>
        <family val="1"/>
      </rPr>
      <t>HIVERTER-EV500i-A4-D2</t>
    </r>
  </si>
  <si>
    <r>
      <rPr>
        <sz val="6"/>
        <rFont val="ＭＳ Ｐ明朝"/>
        <family val="1"/>
      </rPr>
      <t>HIVERTER-EV500i-A2-B1-D2</t>
    </r>
  </si>
  <si>
    <r>
      <rPr>
        <sz val="6"/>
        <rFont val="ＭＳ Ｐ明朝"/>
        <family val="1"/>
      </rPr>
      <t>HIVERTER-EV500i-B2-D2</t>
    </r>
  </si>
  <si>
    <r>
      <rPr>
        <sz val="6"/>
        <rFont val="ＭＳ Ｐ明朝"/>
        <family val="1"/>
      </rPr>
      <t>HIVERTER-EV500i-A11</t>
    </r>
  </si>
  <si>
    <r>
      <rPr>
        <sz val="6"/>
        <rFont val="ＭＳ Ｐ明朝"/>
        <family val="1"/>
      </rPr>
      <t>HIVERTER-EV500i-A9-B1</t>
    </r>
  </si>
  <si>
    <r>
      <rPr>
        <sz val="6"/>
        <rFont val="ＭＳ Ｐ明朝"/>
        <family val="1"/>
      </rPr>
      <t>HIVERTER-EV500i-A7-B2</t>
    </r>
  </si>
  <si>
    <r>
      <rPr>
        <sz val="6"/>
        <rFont val="ＭＳ Ｐ明朝"/>
        <family val="1"/>
      </rPr>
      <t>HIVERTER-EV500i-A5-B3</t>
    </r>
  </si>
  <si>
    <r>
      <rPr>
        <sz val="6"/>
        <rFont val="ＭＳ Ｐ明朝"/>
        <family val="1"/>
      </rPr>
      <t>HIVERTER-EV500i-A3-B4</t>
    </r>
  </si>
  <si>
    <r>
      <rPr>
        <sz val="6"/>
        <rFont val="ＭＳ Ｐ明朝"/>
        <family val="1"/>
      </rPr>
      <t>HIVERTER-EV500i-A1-B5</t>
    </r>
  </si>
  <si>
    <r>
      <rPr>
        <sz val="6"/>
        <rFont val="ＭＳ Ｐ明朝"/>
        <family val="1"/>
      </rPr>
      <t>HIVERTER-EV500i-D3</t>
    </r>
  </si>
  <si>
    <r>
      <rPr>
        <sz val="6"/>
        <rFont val="ＭＳ Ｐ明朝"/>
        <family val="1"/>
      </rPr>
      <t>HIVERTER-EV500i-A7-D1</t>
    </r>
  </si>
  <si>
    <r>
      <rPr>
        <sz val="6"/>
        <rFont val="ＭＳ Ｐ明朝"/>
        <family val="1"/>
      </rPr>
      <t>HIVERTER-EV500i-A5-B1-D1</t>
    </r>
  </si>
  <si>
    <t>HIVERTER-EV500i-A3-B2-D1</t>
    <phoneticPr fontId="21"/>
  </si>
  <si>
    <r>
      <rPr>
        <sz val="6"/>
        <rFont val="ＭＳ Ｐ明朝"/>
        <family val="1"/>
      </rPr>
      <t>HIVERTER-EV500i-A1-B3-D1</t>
    </r>
  </si>
  <si>
    <r>
      <rPr>
        <sz val="6"/>
        <rFont val="ＭＳ Ｐ明朝"/>
        <family val="1"/>
      </rPr>
      <t>HIVERTER-EV500i-A3-D2</t>
    </r>
  </si>
  <si>
    <r>
      <rPr>
        <sz val="6"/>
        <rFont val="ＭＳ Ｐ明朝"/>
        <family val="1"/>
      </rPr>
      <t>HIVERTER-EV500i-A1-B1-D2</t>
    </r>
  </si>
  <si>
    <r>
      <rPr>
        <sz val="6"/>
        <rFont val="ＭＳ Ｐ明朝"/>
        <family val="1"/>
      </rPr>
      <t>HIVERTER-EV500i-A10</t>
    </r>
  </si>
  <si>
    <r>
      <rPr>
        <sz val="6"/>
        <rFont val="ＭＳ Ｐ明朝"/>
        <family val="1"/>
      </rPr>
      <t>HIVERTER-EV500i-A8-B1</t>
    </r>
  </si>
  <si>
    <r>
      <rPr>
        <sz val="6"/>
        <rFont val="ＭＳ Ｐ明朝"/>
        <family val="1"/>
      </rPr>
      <t>HIVERTER-EV500i-A6-B2</t>
    </r>
  </si>
  <si>
    <r>
      <rPr>
        <sz val="6"/>
        <rFont val="ＭＳ Ｐ明朝"/>
        <family val="1"/>
      </rPr>
      <t>HIVERTER-EV500i-A4-B3</t>
    </r>
  </si>
  <si>
    <r>
      <rPr>
        <sz val="6"/>
        <rFont val="ＭＳ Ｐ明朝"/>
        <family val="1"/>
      </rPr>
      <t>HIVERTER-EV500i-A2-B4</t>
    </r>
  </si>
  <si>
    <r>
      <rPr>
        <sz val="6"/>
        <rFont val="ＭＳ Ｐ明朝"/>
        <family val="1"/>
      </rPr>
      <t>HIVERTER-EV500i-B5</t>
    </r>
  </si>
  <si>
    <r>
      <rPr>
        <sz val="6"/>
        <rFont val="ＭＳ Ｐ明朝"/>
        <family val="1"/>
      </rPr>
      <t>HIVERTER-EV500i-A6-D1</t>
    </r>
  </si>
  <si>
    <r>
      <rPr>
        <sz val="6"/>
        <rFont val="ＭＳ Ｐ明朝"/>
        <family val="1"/>
      </rPr>
      <t>HIVERTER-EV500i-A4-B1-D1</t>
    </r>
  </si>
  <si>
    <r>
      <rPr>
        <sz val="6"/>
        <rFont val="ＭＳ Ｐ明朝"/>
        <family val="1"/>
      </rPr>
      <t>HIVERTER-EV500i-A2-B2-D1</t>
    </r>
  </si>
  <si>
    <r>
      <rPr>
        <sz val="6"/>
        <rFont val="ＭＳ Ｐ明朝"/>
        <family val="1"/>
      </rPr>
      <t>HIVERTER-EV500i-B3-D1</t>
    </r>
  </si>
  <si>
    <r>
      <rPr>
        <sz val="6"/>
        <rFont val="ＭＳ Ｐ明朝"/>
        <family val="1"/>
      </rPr>
      <t>HIVERTER-EV500i-A2-D2</t>
    </r>
  </si>
  <si>
    <r>
      <rPr>
        <sz val="6"/>
        <rFont val="ＭＳ Ｐ明朝"/>
        <family val="1"/>
      </rPr>
      <t>HIVERTER-EV500i-B1-D2</t>
    </r>
  </si>
  <si>
    <r>
      <rPr>
        <sz val="6"/>
        <rFont val="ＭＳ Ｐ明朝"/>
        <family val="1"/>
      </rPr>
      <t>HIVERTER-EV500i-A9</t>
    </r>
  </si>
  <si>
    <r>
      <rPr>
        <sz val="6"/>
        <rFont val="ＭＳ Ｐ明朝"/>
        <family val="1"/>
      </rPr>
      <t>HIVERTER-EV500i-A7-B1</t>
    </r>
  </si>
  <si>
    <r>
      <rPr>
        <sz val="6"/>
        <rFont val="ＭＳ Ｐ明朝"/>
        <family val="1"/>
      </rPr>
      <t>HIVERTER-EV500i-A5-B2</t>
    </r>
  </si>
  <si>
    <r>
      <rPr>
        <sz val="6"/>
        <rFont val="ＭＳ Ｐ明朝"/>
        <family val="1"/>
      </rPr>
      <t>HIVERTER-EV500i-A3-B3</t>
    </r>
  </si>
  <si>
    <r>
      <rPr>
        <sz val="6"/>
        <rFont val="ＭＳ Ｐ明朝"/>
        <family val="1"/>
      </rPr>
      <t>HIVERTER-EV500i-A1-B4</t>
    </r>
  </si>
  <si>
    <r>
      <rPr>
        <sz val="6"/>
        <rFont val="ＭＳ Ｐ明朝"/>
        <family val="1"/>
      </rPr>
      <t>HIVERTER-EV500i-A5-D1</t>
    </r>
  </si>
  <si>
    <r>
      <rPr>
        <sz val="6"/>
        <rFont val="ＭＳ Ｐ明朝"/>
        <family val="1"/>
      </rPr>
      <t>HIVERTER-EV500i-A3-B1-D1</t>
    </r>
  </si>
  <si>
    <r>
      <rPr>
        <sz val="6"/>
        <rFont val="ＭＳ Ｐ明朝"/>
        <family val="1"/>
      </rPr>
      <t>HIVERTER-EV500i-A1-B2-D1</t>
    </r>
  </si>
  <si>
    <r>
      <rPr>
        <sz val="6"/>
        <rFont val="ＭＳ Ｐ明朝"/>
        <family val="1"/>
      </rPr>
      <t>HIVERTER-EV500i-A1-D2</t>
    </r>
  </si>
  <si>
    <r>
      <rPr>
        <sz val="6"/>
        <rFont val="ＭＳ Ｐ明朝"/>
        <family val="1"/>
      </rPr>
      <t>HIVERTER-EV500i-A8</t>
    </r>
  </si>
  <si>
    <r>
      <rPr>
        <sz val="6"/>
        <rFont val="ＭＳ Ｐ明朝"/>
        <family val="1"/>
      </rPr>
      <t>HIVERTER-EV500i-A6-B1</t>
    </r>
  </si>
  <si>
    <r>
      <rPr>
        <sz val="6"/>
        <rFont val="ＭＳ Ｐ明朝"/>
        <family val="1"/>
      </rPr>
      <t>HIVERTER-EV500i-A4-B2</t>
    </r>
  </si>
  <si>
    <r>
      <rPr>
        <sz val="6"/>
        <rFont val="ＭＳ Ｐ明朝"/>
        <family val="1"/>
      </rPr>
      <t>HIVERTER-EV500i-A2-B3</t>
    </r>
  </si>
  <si>
    <r>
      <rPr>
        <sz val="6"/>
        <rFont val="ＭＳ Ｐ明朝"/>
        <family val="1"/>
      </rPr>
      <t>HIVERTER-EV500i-B4</t>
    </r>
  </si>
  <si>
    <r>
      <rPr>
        <sz val="6"/>
        <rFont val="ＭＳ Ｐ明朝"/>
        <family val="1"/>
      </rPr>
      <t>HIVERTER-EV500i-A4-D1</t>
    </r>
  </si>
  <si>
    <r>
      <rPr>
        <sz val="6"/>
        <rFont val="ＭＳ Ｐ明朝"/>
        <family val="1"/>
      </rPr>
      <t>HIVERTER-EV500i-A2-B1-D1</t>
    </r>
  </si>
  <si>
    <r>
      <rPr>
        <sz val="6"/>
        <rFont val="ＭＳ Ｐ明朝"/>
        <family val="1"/>
      </rPr>
      <t>HIVERTER-EV500i-B2-D1</t>
    </r>
  </si>
  <si>
    <r>
      <rPr>
        <sz val="6"/>
        <rFont val="ＭＳ Ｐ明朝"/>
        <family val="1"/>
      </rPr>
      <t>HIVERTER-EV500i-D2</t>
    </r>
  </si>
  <si>
    <r>
      <rPr>
        <sz val="6"/>
        <rFont val="ＭＳ Ｐ明朝"/>
        <family val="1"/>
      </rPr>
      <t>HIVERTER-EV500i-A7</t>
    </r>
  </si>
  <si>
    <r>
      <rPr>
        <sz val="6"/>
        <rFont val="ＭＳ Ｐ明朝"/>
        <family val="1"/>
      </rPr>
      <t>HIVERTER-EV500i-A5-B1</t>
    </r>
  </si>
  <si>
    <r>
      <rPr>
        <sz val="6"/>
        <rFont val="ＭＳ Ｐ明朝"/>
        <family val="1"/>
      </rPr>
      <t>HIVERTER-EV500i-A3-B2</t>
    </r>
  </si>
  <si>
    <r>
      <rPr>
        <sz val="6"/>
        <rFont val="ＭＳ Ｐ明朝"/>
        <family val="1"/>
      </rPr>
      <t>HIVERTER-EV500i-A1-B3</t>
    </r>
  </si>
  <si>
    <r>
      <rPr>
        <sz val="6"/>
        <rFont val="ＭＳ Ｐ明朝"/>
        <family val="1"/>
      </rPr>
      <t>HIVERTER-EV500i-A3-D1</t>
    </r>
  </si>
  <si>
    <r>
      <rPr>
        <sz val="6"/>
        <rFont val="ＭＳ Ｐ明朝"/>
        <family val="1"/>
      </rPr>
      <t>HIVERTER-EV500i-A1-B1-D1</t>
    </r>
  </si>
  <si>
    <r>
      <rPr>
        <sz val="6"/>
        <rFont val="ＭＳ Ｐ明朝"/>
        <family val="1"/>
      </rPr>
      <t>HIVERTER-EV500i-A6</t>
    </r>
  </si>
  <si>
    <r>
      <rPr>
        <sz val="6"/>
        <rFont val="ＭＳ Ｐ明朝"/>
        <family val="1"/>
      </rPr>
      <t>HIVERTER-EV500i-A4-B1</t>
    </r>
  </si>
  <si>
    <r>
      <rPr>
        <sz val="6"/>
        <rFont val="ＭＳ Ｐ明朝"/>
        <family val="1"/>
      </rPr>
      <t>HIVERTER-EV500i-A2-B2</t>
    </r>
  </si>
  <si>
    <r>
      <rPr>
        <sz val="6"/>
        <rFont val="ＭＳ Ｐ明朝"/>
        <family val="1"/>
      </rPr>
      <t>HIVERTER-EV500i-B3</t>
    </r>
  </si>
  <si>
    <r>
      <rPr>
        <sz val="6"/>
        <rFont val="ＭＳ Ｐ明朝"/>
        <family val="1"/>
      </rPr>
      <t>HIVERTER-EV500i-A2-D1</t>
    </r>
  </si>
  <si>
    <r>
      <rPr>
        <sz val="6"/>
        <rFont val="ＭＳ Ｐ明朝"/>
        <family val="1"/>
      </rPr>
      <t>HIVERTER-EV500i-B1-D1</t>
    </r>
  </si>
  <si>
    <r>
      <rPr>
        <sz val="6"/>
        <rFont val="ＭＳ Ｐ明朝"/>
        <family val="1"/>
      </rPr>
      <t>HIVERTER-EV500i-A5</t>
    </r>
  </si>
  <si>
    <r>
      <rPr>
        <sz val="6"/>
        <rFont val="ＭＳ Ｐ明朝"/>
        <family val="1"/>
      </rPr>
      <t>HIVERTER-EV500i-A3-B1</t>
    </r>
  </si>
  <si>
    <r>
      <rPr>
        <sz val="6"/>
        <rFont val="ＭＳ Ｐ明朝"/>
        <family val="1"/>
      </rPr>
      <t>HIVERTER-EV500i-A1-B2</t>
    </r>
  </si>
  <si>
    <r>
      <rPr>
        <sz val="6"/>
        <rFont val="ＭＳ Ｐ明朝"/>
        <family val="1"/>
      </rPr>
      <t>HIVERTER-EV500i-A1-D1</t>
    </r>
  </si>
  <si>
    <r>
      <rPr>
        <sz val="6"/>
        <rFont val="ＭＳ Ｐ明朝"/>
        <family val="1"/>
      </rPr>
      <t>HIVERTER-EV500i-A4</t>
    </r>
  </si>
  <si>
    <r>
      <rPr>
        <sz val="6"/>
        <rFont val="ＭＳ Ｐ明朝"/>
        <family val="1"/>
      </rPr>
      <t>HIVERTER-EV500i-A2-B1</t>
    </r>
  </si>
  <si>
    <r>
      <rPr>
        <sz val="6"/>
        <rFont val="ＭＳ Ｐ明朝"/>
        <family val="1"/>
      </rPr>
      <t>HIVERTER-EV500i-B2</t>
    </r>
  </si>
  <si>
    <r>
      <rPr>
        <sz val="6"/>
        <rFont val="ＭＳ Ｐ明朝"/>
        <family val="1"/>
      </rPr>
      <t>HIVERTER-EV500i-D1</t>
    </r>
  </si>
  <si>
    <r>
      <rPr>
        <sz val="6"/>
        <rFont val="ＭＳ Ｐ明朝"/>
        <family val="1"/>
      </rPr>
      <t>HIVERTER-EV500i-A3</t>
    </r>
  </si>
  <si>
    <r>
      <rPr>
        <sz val="6"/>
        <rFont val="ＭＳ Ｐ明朝"/>
        <family val="1"/>
      </rPr>
      <t>HIVERTER-EV500i-A1-B1</t>
    </r>
  </si>
  <si>
    <r>
      <rPr>
        <sz val="6"/>
        <rFont val="ＭＳ Ｐ明朝"/>
        <family val="1"/>
      </rPr>
      <t>HIVERTER-EV500i-A2</t>
    </r>
  </si>
  <si>
    <r>
      <rPr>
        <sz val="6"/>
        <rFont val="ＭＳ Ｐ明朝"/>
        <family val="1"/>
      </rPr>
      <t>HIVERTER-EV500i-B1</t>
    </r>
  </si>
  <si>
    <r>
      <rPr>
        <sz val="6"/>
        <rFont val="ＭＳ Ｐ明朝"/>
        <family val="1"/>
      </rPr>
      <t>HIVERTER-EV500i-A1</t>
    </r>
  </si>
  <si>
    <r>
      <rPr>
        <sz val="7"/>
        <rFont val="ＭＳ Ｐ明朝"/>
        <family val="1"/>
      </rPr>
      <t>ABB</t>
    </r>
  </si>
  <si>
    <r>
      <rPr>
        <sz val="7"/>
        <rFont val="ＭＳ Ｐ明朝"/>
        <family val="1"/>
      </rPr>
      <t>普通</t>
    </r>
  </si>
  <si>
    <r>
      <rPr>
        <sz val="7"/>
        <rFont val="ＭＳ Ｐ明朝"/>
        <family val="1"/>
      </rPr>
      <t>TAC-W6-P8-R-C-JPN</t>
    </r>
  </si>
  <si>
    <r>
      <rPr>
        <sz val="7"/>
        <rFont val="ＭＳ Ｐ明朝"/>
        <family val="1"/>
      </rPr>
      <t>TAC-W6-P8-R-JPN</t>
    </r>
  </si>
  <si>
    <r>
      <rPr>
        <sz val="7"/>
        <rFont val="ＭＳ Ｐ明朝"/>
        <family val="1"/>
      </rPr>
      <t>Zerova</t>
    </r>
  </si>
  <si>
    <r>
      <rPr>
        <sz val="7"/>
        <rFont val="ＭＳ Ｐ明朝"/>
        <family val="1"/>
      </rPr>
      <t>AXSJ960001D3P0-RW</t>
    </r>
  </si>
  <si>
    <r>
      <t>ジゴワッツ</t>
    </r>
    <r>
      <rPr>
        <sz val="11"/>
        <color theme="1"/>
        <rFont val="游ゴシック"/>
        <family val="3"/>
        <charset val="128"/>
        <scheme val="minor"/>
      </rPr>
      <t>_普通</t>
    </r>
    <phoneticPr fontId="1"/>
  </si>
  <si>
    <r>
      <rPr>
        <sz val="7"/>
        <rFont val="ＭＳ Ｐ明朝"/>
        <family val="1"/>
      </rPr>
      <t>AXSJ960001D3P1-RW</t>
    </r>
  </si>
  <si>
    <r>
      <rPr>
        <sz val="7"/>
        <rFont val="ＭＳ Ｐ明朝"/>
        <family val="1"/>
      </rPr>
      <t>AXSJ960001D3P3-RW</t>
    </r>
  </si>
  <si>
    <r>
      <rPr>
        <sz val="7"/>
        <rFont val="ＭＳ Ｐ明朝"/>
        <family val="1"/>
      </rPr>
      <t>AXSJ960001D3P4-RW</t>
    </r>
  </si>
  <si>
    <r>
      <rPr>
        <sz val="7"/>
        <rFont val="ＭＳ Ｐ明朝"/>
        <family val="1"/>
      </rPr>
      <t>AXSJ960001D3P5-RW</t>
    </r>
  </si>
  <si>
    <r>
      <rPr>
        <sz val="7"/>
        <rFont val="ＭＳ Ｐ明朝"/>
        <family val="1"/>
      </rPr>
      <t>AXSJ960001D3P6-RW</t>
    </r>
  </si>
  <si>
    <r>
      <rPr>
        <sz val="7"/>
        <rFont val="ＭＳ Ｐ明朝"/>
        <family val="1"/>
      </rPr>
      <t>AXSJ960001D3P0S</t>
    </r>
  </si>
  <si>
    <r>
      <rPr>
        <sz val="7"/>
        <rFont val="ＭＳ Ｐ明朝"/>
        <family val="1"/>
      </rPr>
      <t>AXSJ960001D3P0SC</t>
    </r>
  </si>
  <si>
    <r>
      <rPr>
        <sz val="7"/>
        <rFont val="ＭＳ Ｐ明朝"/>
        <family val="1"/>
      </rPr>
      <t>AXSJ960001D3P0SD</t>
    </r>
  </si>
  <si>
    <r>
      <rPr>
        <sz val="7"/>
        <rFont val="ＭＳ Ｐ明朝"/>
        <family val="1"/>
      </rPr>
      <t>AXSJ960001D3P0SCD</t>
    </r>
  </si>
  <si>
    <r>
      <rPr>
        <sz val="7"/>
        <rFont val="ＭＳ Ｐ明朝"/>
        <family val="1"/>
      </rPr>
      <t>AXSJ960001D3P0SD2</t>
    </r>
  </si>
  <si>
    <r>
      <rPr>
        <sz val="7"/>
        <rFont val="ＭＳ Ｐ明朝"/>
        <family val="1"/>
      </rPr>
      <t>AXSJ960001D3P0SCD2</t>
    </r>
  </si>
  <si>
    <r>
      <rPr>
        <sz val="7"/>
        <rFont val="ＭＳ Ｐ明朝"/>
        <family val="1"/>
      </rPr>
      <t>AXSJ960001D3P1S</t>
    </r>
  </si>
  <si>
    <r>
      <rPr>
        <sz val="7"/>
        <rFont val="ＭＳ Ｐ明朝"/>
        <family val="1"/>
      </rPr>
      <t>AXSJ960001D3P1SC</t>
    </r>
  </si>
  <si>
    <r>
      <rPr>
        <sz val="7"/>
        <rFont val="ＭＳ Ｐ明朝"/>
        <family val="1"/>
      </rPr>
      <t>AXSJ960001D3P1SD</t>
    </r>
  </si>
  <si>
    <r>
      <rPr>
        <sz val="7"/>
        <rFont val="ＭＳ Ｐ明朝"/>
        <family val="1"/>
      </rPr>
      <t>AXSJ960001D3P1SCD</t>
    </r>
  </si>
  <si>
    <r>
      <rPr>
        <sz val="7"/>
        <rFont val="ＭＳ Ｐ明朝"/>
        <family val="1"/>
      </rPr>
      <t>AXSJ960001D3P1SD2</t>
    </r>
  </si>
  <si>
    <r>
      <rPr>
        <sz val="7"/>
        <rFont val="ＭＳ Ｐ明朝"/>
        <family val="1"/>
      </rPr>
      <t>AXSJ960001D3P1SCD2</t>
    </r>
  </si>
  <si>
    <r>
      <rPr>
        <sz val="7"/>
        <rFont val="ＭＳ Ｐ明朝"/>
        <family val="1"/>
      </rPr>
      <t>AXSJ960001D3P3S</t>
    </r>
  </si>
  <si>
    <r>
      <rPr>
        <sz val="7"/>
        <rFont val="ＭＳ Ｐ明朝"/>
        <family val="1"/>
      </rPr>
      <t>AXSJ960001D3P3SC</t>
    </r>
  </si>
  <si>
    <r>
      <rPr>
        <sz val="7"/>
        <rFont val="ＭＳ Ｐ明朝"/>
        <family val="1"/>
      </rPr>
      <t>AXSJ960001D3P3SD</t>
    </r>
  </si>
  <si>
    <r>
      <rPr>
        <sz val="7"/>
        <rFont val="ＭＳ Ｐ明朝"/>
        <family val="1"/>
      </rPr>
      <t>AXSJ960001D3P3SCD</t>
    </r>
  </si>
  <si>
    <r>
      <rPr>
        <sz val="7"/>
        <rFont val="ＭＳ Ｐ明朝"/>
        <family val="1"/>
      </rPr>
      <t>AXSJ960001D3P3SD2</t>
    </r>
  </si>
  <si>
    <r>
      <rPr>
        <sz val="7"/>
        <rFont val="ＭＳ Ｐ明朝"/>
        <family val="1"/>
      </rPr>
      <t>AXSJ960001D3P3SCD2</t>
    </r>
  </si>
  <si>
    <r>
      <rPr>
        <sz val="7"/>
        <rFont val="ＭＳ Ｐ明朝"/>
        <family val="1"/>
      </rPr>
      <t>AXSJ960001D3P4S</t>
    </r>
  </si>
  <si>
    <r>
      <rPr>
        <sz val="7"/>
        <rFont val="ＭＳ Ｐ明朝"/>
        <family val="1"/>
      </rPr>
      <t>AXSJ960001D3P4SC</t>
    </r>
  </si>
  <si>
    <r>
      <rPr>
        <sz val="7"/>
        <rFont val="ＭＳ Ｐ明朝"/>
        <family val="1"/>
      </rPr>
      <t>AXSJ960001D3P4SD</t>
    </r>
  </si>
  <si>
    <r>
      <rPr>
        <sz val="7"/>
        <rFont val="ＭＳ Ｐ明朝"/>
        <family val="1"/>
      </rPr>
      <t>AXSJ960001D3P4SCD</t>
    </r>
  </si>
  <si>
    <r>
      <rPr>
        <sz val="7"/>
        <rFont val="ＭＳ Ｐ明朝"/>
        <family val="1"/>
      </rPr>
      <t>AXSJ960001D3P4SD2</t>
    </r>
  </si>
  <si>
    <r>
      <rPr>
        <sz val="7"/>
        <rFont val="ＭＳ Ｐ明朝"/>
        <family val="1"/>
      </rPr>
      <t>AXSJ960001D3P4SCD2</t>
    </r>
  </si>
  <si>
    <r>
      <rPr>
        <sz val="7"/>
        <rFont val="ＭＳ Ｐ明朝"/>
        <family val="1"/>
      </rPr>
      <t>AXSJ960001D3P5S</t>
    </r>
  </si>
  <si>
    <r>
      <rPr>
        <sz val="7"/>
        <rFont val="ＭＳ Ｐ明朝"/>
        <family val="1"/>
      </rPr>
      <t>AXSJ960001D3P5SD</t>
    </r>
  </si>
  <si>
    <r>
      <rPr>
        <sz val="7"/>
        <rFont val="ＭＳ Ｐ明朝"/>
        <family val="1"/>
      </rPr>
      <t>AXSJ960001D3P5SD2</t>
    </r>
  </si>
  <si>
    <r>
      <rPr>
        <sz val="7"/>
        <rFont val="ＭＳ Ｐ明朝"/>
        <family val="1"/>
      </rPr>
      <t>AXSJ960001D3P6S</t>
    </r>
  </si>
  <si>
    <r>
      <rPr>
        <sz val="7"/>
        <rFont val="ＭＳ Ｐ明朝"/>
        <family val="1"/>
      </rPr>
      <t>AXSJ960001D3P6SD</t>
    </r>
  </si>
  <si>
    <r>
      <rPr>
        <sz val="7"/>
        <rFont val="ＭＳ Ｐ明朝"/>
        <family val="1"/>
      </rPr>
      <t>AXSJ960001D3P6SD2</t>
    </r>
  </si>
  <si>
    <r>
      <rPr>
        <sz val="7"/>
        <rFont val="ＭＳ Ｐ明朝"/>
        <family val="1"/>
      </rPr>
      <t>AWSJ60000101</t>
    </r>
  </si>
  <si>
    <r>
      <rPr>
        <sz val="7"/>
        <rFont val="ＭＳ Ｐ明朝"/>
        <family val="1"/>
      </rPr>
      <t>AWSJ60000101ES</t>
    </r>
  </si>
  <si>
    <r>
      <rPr>
        <sz val="7"/>
        <rFont val="ＭＳ Ｐ明朝"/>
        <family val="1"/>
      </rPr>
      <t>AWSJ60000101ESN</t>
    </r>
  </si>
  <si>
    <r>
      <rPr>
        <sz val="7"/>
        <rFont val="ＭＳ Ｐ明朝"/>
        <family val="1"/>
      </rPr>
      <t>AWSJ60000101ESS</t>
    </r>
  </si>
  <si>
    <r>
      <rPr>
        <sz val="7"/>
        <rFont val="ＭＳ Ｐ明朝"/>
        <family val="1"/>
      </rPr>
      <t>AWSJ60000101ESSN</t>
    </r>
  </si>
  <si>
    <r>
      <rPr>
        <sz val="7"/>
        <rFont val="ＭＳ Ｐ明朝"/>
        <family val="1"/>
      </rPr>
      <t>AWSJ60000101S</t>
    </r>
  </si>
  <si>
    <r>
      <rPr>
        <sz val="7"/>
        <rFont val="ＭＳ Ｐ明朝"/>
        <family val="1"/>
      </rPr>
      <t>AWSJ60000101SC</t>
    </r>
  </si>
  <si>
    <r>
      <rPr>
        <sz val="7"/>
        <rFont val="ＭＳ Ｐ明朝"/>
        <family val="1"/>
      </rPr>
      <t>AWSJ60000101SCD2</t>
    </r>
  </si>
  <si>
    <r>
      <rPr>
        <sz val="7"/>
        <rFont val="ＭＳ Ｐ明朝"/>
        <family val="1"/>
      </rPr>
      <t>AWSJ60000101SCD</t>
    </r>
  </si>
  <si>
    <r>
      <rPr>
        <sz val="7"/>
        <rFont val="ＭＳ Ｐ明朝"/>
        <family val="1"/>
      </rPr>
      <t>AWSJ60000101SCD2P</t>
    </r>
  </si>
  <si>
    <r>
      <rPr>
        <sz val="7"/>
        <rFont val="ＭＳ Ｐ明朝"/>
        <family val="1"/>
      </rPr>
      <t>AWSJ60000101SCDP</t>
    </r>
  </si>
  <si>
    <r>
      <rPr>
        <sz val="7"/>
        <rFont val="ＭＳ Ｐ明朝"/>
        <family val="1"/>
      </rPr>
      <t>AWSJ60000101SCP</t>
    </r>
  </si>
  <si>
    <r>
      <rPr>
        <sz val="7"/>
        <rFont val="ＭＳ Ｐ明朝"/>
        <family val="1"/>
      </rPr>
      <t>AWSJ60000101SD</t>
    </r>
  </si>
  <si>
    <r>
      <rPr>
        <sz val="7"/>
        <rFont val="ＭＳ Ｐ明朝"/>
        <family val="1"/>
      </rPr>
      <t>AWSJ60000101SD2</t>
    </r>
  </si>
  <si>
    <r>
      <rPr>
        <sz val="7"/>
        <rFont val="ＭＳ Ｐ明朝"/>
        <family val="1"/>
      </rPr>
      <t>AWSJ60000101SD2P</t>
    </r>
  </si>
  <si>
    <r>
      <rPr>
        <sz val="7"/>
        <rFont val="ＭＳ Ｐ明朝"/>
        <family val="1"/>
      </rPr>
      <t>AWSJ60000101SDP</t>
    </r>
  </si>
  <si>
    <r>
      <rPr>
        <sz val="7"/>
        <rFont val="ＭＳ Ｐ明朝"/>
        <family val="1"/>
      </rPr>
      <t>AWSJ60000101P</t>
    </r>
  </si>
  <si>
    <r>
      <rPr>
        <sz val="7"/>
        <rFont val="ＭＳ Ｐ明朝"/>
        <family val="1"/>
      </rPr>
      <t>AWSJ60000101SP</t>
    </r>
  </si>
  <si>
    <r>
      <rPr>
        <sz val="7"/>
        <rFont val="ＭＳ Ｐ明朝"/>
        <family val="1"/>
      </rPr>
      <t>AWSJ600001E1</t>
    </r>
  </si>
  <si>
    <r>
      <rPr>
        <sz val="7"/>
        <rFont val="ＭＳ Ｐ明朝"/>
        <family val="1"/>
      </rPr>
      <t>AWSJ600001E1ES</t>
    </r>
  </si>
  <si>
    <r>
      <rPr>
        <sz val="7"/>
        <rFont val="ＭＳ Ｐ明朝"/>
        <family val="1"/>
      </rPr>
      <t>AWSJ600001E1ESS</t>
    </r>
  </si>
  <si>
    <r>
      <rPr>
        <sz val="7"/>
        <rFont val="ＭＳ Ｐ明朝"/>
        <family val="1"/>
      </rPr>
      <t>AWSJ600001E1ESN</t>
    </r>
  </si>
  <si>
    <r>
      <rPr>
        <sz val="7"/>
        <rFont val="ＭＳ Ｐ明朝"/>
        <family val="1"/>
      </rPr>
      <t>AWSJ600001E1ESSN</t>
    </r>
  </si>
  <si>
    <r>
      <rPr>
        <sz val="7"/>
        <rFont val="ＭＳ Ｐ明朝"/>
        <family val="1"/>
      </rPr>
      <t>AWSJ600001E1S</t>
    </r>
  </si>
  <si>
    <r>
      <rPr>
        <sz val="7"/>
        <rFont val="ＭＳ Ｐ明朝"/>
        <family val="1"/>
      </rPr>
      <t>AWSJ600001E1SC</t>
    </r>
  </si>
  <si>
    <r>
      <rPr>
        <sz val="7"/>
        <rFont val="ＭＳ Ｐ明朝"/>
        <family val="1"/>
      </rPr>
      <t>AWSJ600001E1SCD</t>
    </r>
  </si>
  <si>
    <r>
      <rPr>
        <sz val="7"/>
        <rFont val="ＭＳ Ｐ明朝"/>
        <family val="1"/>
      </rPr>
      <t>AWSJ600001E1SCD2</t>
    </r>
  </si>
  <si>
    <r>
      <rPr>
        <sz val="7"/>
        <rFont val="ＭＳ Ｐ明朝"/>
        <family val="1"/>
      </rPr>
      <t>AWSJ600001E1SCD2P</t>
    </r>
  </si>
  <si>
    <r>
      <rPr>
        <sz val="7"/>
        <rFont val="ＭＳ Ｐ明朝"/>
        <family val="1"/>
      </rPr>
      <t>AWSJ600001E1SCDP</t>
    </r>
  </si>
  <si>
    <r>
      <rPr>
        <sz val="7"/>
        <rFont val="ＭＳ Ｐ明朝"/>
        <family val="1"/>
      </rPr>
      <t>AWSJ600001E1SCP</t>
    </r>
  </si>
  <si>
    <r>
      <rPr>
        <sz val="7"/>
        <rFont val="ＭＳ Ｐ明朝"/>
        <family val="1"/>
      </rPr>
      <t>AWSJ600001E1SD</t>
    </r>
  </si>
  <si>
    <r>
      <rPr>
        <sz val="7"/>
        <rFont val="ＭＳ Ｐ明朝"/>
        <family val="1"/>
      </rPr>
      <t>AWSJ600001E1SD2</t>
    </r>
  </si>
  <si>
    <r>
      <rPr>
        <sz val="7"/>
        <rFont val="ＭＳ Ｐ明朝"/>
        <family val="1"/>
      </rPr>
      <t>AWSJ600001E1SD2P</t>
    </r>
  </si>
  <si>
    <r>
      <rPr>
        <sz val="7"/>
        <rFont val="ＭＳ Ｐ明朝"/>
        <family val="1"/>
      </rPr>
      <t>AWSJ600001E1SDP</t>
    </r>
  </si>
  <si>
    <r>
      <rPr>
        <sz val="7"/>
        <rFont val="ＭＳ Ｐ明朝"/>
        <family val="1"/>
      </rPr>
      <t>AWSJ600001E1P</t>
    </r>
  </si>
  <si>
    <r>
      <rPr>
        <sz val="7"/>
        <rFont val="ＭＳ Ｐ明朝"/>
        <family val="1"/>
      </rPr>
      <t>AWSJ600001E1SP</t>
    </r>
  </si>
  <si>
    <r>
      <rPr>
        <sz val="7"/>
        <rFont val="ＭＳ Ｐ明朝"/>
        <family val="1"/>
      </rPr>
      <t>AWSJ600001T1</t>
    </r>
  </si>
  <si>
    <r>
      <rPr>
        <sz val="7"/>
        <rFont val="ＭＳ Ｐ明朝"/>
        <family val="1"/>
      </rPr>
      <t>AWSJ600001T1ES</t>
    </r>
  </si>
  <si>
    <r>
      <rPr>
        <sz val="7"/>
        <rFont val="ＭＳ Ｐ明朝"/>
        <family val="1"/>
      </rPr>
      <t>AWSJ600001T1ESS</t>
    </r>
  </si>
  <si>
    <r>
      <rPr>
        <sz val="7"/>
        <rFont val="ＭＳ Ｐ明朝"/>
        <family val="1"/>
      </rPr>
      <t>AWSJ600001T1ESN</t>
    </r>
  </si>
  <si>
    <r>
      <rPr>
        <sz val="7"/>
        <rFont val="ＭＳ Ｐ明朝"/>
        <family val="1"/>
      </rPr>
      <t>AWSJ600001T1ESSN</t>
    </r>
  </si>
  <si>
    <r>
      <rPr>
        <sz val="7"/>
        <rFont val="ＭＳ Ｐ明朝"/>
        <family val="1"/>
      </rPr>
      <t>AWSJ600001T1S</t>
    </r>
  </si>
  <si>
    <r>
      <rPr>
        <sz val="7"/>
        <rFont val="ＭＳ Ｐ明朝"/>
        <family val="1"/>
      </rPr>
      <t>AWSJ600001T1SC</t>
    </r>
  </si>
  <si>
    <r>
      <rPr>
        <sz val="7"/>
        <rFont val="ＭＳ Ｐ明朝"/>
        <family val="1"/>
      </rPr>
      <t>AWSJ600001T1SCD</t>
    </r>
  </si>
  <si>
    <r>
      <rPr>
        <sz val="7"/>
        <rFont val="ＭＳ Ｐ明朝"/>
        <family val="1"/>
      </rPr>
      <t>AWSJ600001T1SCD2</t>
    </r>
  </si>
  <si>
    <r>
      <rPr>
        <sz val="7"/>
        <rFont val="ＭＳ Ｐ明朝"/>
        <family val="1"/>
      </rPr>
      <t>AWSJ600001T1SCD2P</t>
    </r>
  </si>
  <si>
    <r>
      <rPr>
        <sz val="7"/>
        <rFont val="ＭＳ Ｐ明朝"/>
        <family val="1"/>
      </rPr>
      <t>AWSJ600001T1SCDP</t>
    </r>
  </si>
  <si>
    <r>
      <rPr>
        <sz val="7"/>
        <rFont val="ＭＳ Ｐ明朝"/>
        <family val="1"/>
      </rPr>
      <t>AWSJ600001T1SCP</t>
    </r>
  </si>
  <si>
    <r>
      <rPr>
        <sz val="7"/>
        <rFont val="ＭＳ Ｐ明朝"/>
        <family val="1"/>
      </rPr>
      <t>AWSJ600001T1SD</t>
    </r>
  </si>
  <si>
    <r>
      <rPr>
        <sz val="7"/>
        <rFont val="ＭＳ Ｐ明朝"/>
        <family val="1"/>
      </rPr>
      <t>AWSJ600001T1SD2</t>
    </r>
  </si>
  <si>
    <r>
      <rPr>
        <sz val="7"/>
        <rFont val="ＭＳ Ｐ明朝"/>
        <family val="1"/>
      </rPr>
      <t>AWSJ600001T1SD2P</t>
    </r>
  </si>
  <si>
    <r>
      <rPr>
        <sz val="7"/>
        <rFont val="ＭＳ Ｐ明朝"/>
        <family val="1"/>
      </rPr>
      <t>AWSJ600001T1SDP</t>
    </r>
  </si>
  <si>
    <r>
      <rPr>
        <sz val="7"/>
        <rFont val="ＭＳ Ｐ明朝"/>
        <family val="1"/>
      </rPr>
      <t>AWSJ600001T1P</t>
    </r>
  </si>
  <si>
    <r>
      <rPr>
        <sz val="7"/>
        <rFont val="ＭＳ Ｐ明朝"/>
        <family val="1"/>
      </rPr>
      <t>AWSJ600001T1SP</t>
    </r>
  </si>
  <si>
    <r>
      <rPr>
        <sz val="7"/>
        <rFont val="ＭＳ Ｐ明朝"/>
        <family val="1"/>
      </rPr>
      <t>AWSJ600001W1</t>
    </r>
  </si>
  <si>
    <r>
      <rPr>
        <sz val="7"/>
        <rFont val="ＭＳ Ｐ明朝"/>
        <family val="1"/>
      </rPr>
      <t>AWSJ600001W1S</t>
    </r>
  </si>
  <si>
    <r>
      <rPr>
        <sz val="7"/>
        <rFont val="ＭＳ Ｐ明朝"/>
        <family val="1"/>
      </rPr>
      <t>AWSJ600001W1SC</t>
    </r>
  </si>
  <si>
    <r>
      <rPr>
        <sz val="7"/>
        <rFont val="ＭＳ Ｐ明朝"/>
        <family val="1"/>
      </rPr>
      <t>AWSJ600001W1SCD</t>
    </r>
  </si>
  <si>
    <r>
      <rPr>
        <sz val="7"/>
        <rFont val="ＭＳ Ｐ明朝"/>
        <family val="1"/>
      </rPr>
      <t>AWSJ600001W1SCD2</t>
    </r>
  </si>
  <si>
    <r>
      <rPr>
        <sz val="7"/>
        <rFont val="ＭＳ Ｐ明朝"/>
        <family val="1"/>
      </rPr>
      <t>AWSJ600001W1SCD2P</t>
    </r>
  </si>
  <si>
    <r>
      <rPr>
        <sz val="7"/>
        <rFont val="ＭＳ Ｐ明朝"/>
        <family val="1"/>
      </rPr>
      <t>AWSJ600001W1SCDP</t>
    </r>
  </si>
  <si>
    <r>
      <rPr>
        <sz val="7"/>
        <rFont val="ＭＳ Ｐ明朝"/>
        <family val="1"/>
      </rPr>
      <t>AWSJ600001W1SCP</t>
    </r>
  </si>
  <si>
    <r>
      <rPr>
        <sz val="7"/>
        <rFont val="ＭＳ Ｐ明朝"/>
        <family val="1"/>
      </rPr>
      <t>AWSJ600001W1SD</t>
    </r>
  </si>
  <si>
    <r>
      <rPr>
        <sz val="7"/>
        <rFont val="ＭＳ Ｐ明朝"/>
        <family val="1"/>
      </rPr>
      <t>AWSJ600001W1SD2</t>
    </r>
  </si>
  <si>
    <r>
      <rPr>
        <sz val="7"/>
        <rFont val="ＭＳ Ｐ明朝"/>
        <family val="1"/>
      </rPr>
      <t>AWSJ600001W1SD2P</t>
    </r>
  </si>
  <si>
    <r>
      <rPr>
        <sz val="7"/>
        <rFont val="ＭＳ Ｐ明朝"/>
        <family val="1"/>
      </rPr>
      <t>AWSJ600001W1SDP</t>
    </r>
  </si>
  <si>
    <r>
      <rPr>
        <sz val="7"/>
        <rFont val="ＭＳ Ｐ明朝"/>
        <family val="1"/>
      </rPr>
      <t>AWSJ600001W1P</t>
    </r>
  </si>
  <si>
    <r>
      <rPr>
        <sz val="7"/>
        <rFont val="ＭＳ Ｐ明朝"/>
        <family val="1"/>
      </rPr>
      <t>AWSJ600001W1SP</t>
    </r>
  </si>
  <si>
    <r>
      <rPr>
        <sz val="7"/>
        <rFont val="ＭＳ Ｐ明朝"/>
        <family val="1"/>
      </rPr>
      <t>クリエイト・プロ</t>
    </r>
  </si>
  <si>
    <r>
      <rPr>
        <sz val="7"/>
        <rFont val="ＭＳ Ｐ明朝"/>
        <family val="1"/>
      </rPr>
      <t>コンセント</t>
    </r>
  </si>
  <si>
    <r>
      <rPr>
        <sz val="7"/>
        <rFont val="ＭＳ Ｐ明朝"/>
        <family val="1"/>
      </rPr>
      <t>W90998-0610</t>
    </r>
  </si>
  <si>
    <r>
      <rPr>
        <sz val="7"/>
        <rFont val="ＭＳ Ｐ明朝"/>
        <family val="1"/>
      </rPr>
      <t>コンセントスタンド</t>
    </r>
  </si>
  <si>
    <r>
      <rPr>
        <sz val="7"/>
        <rFont val="ＭＳ Ｐ明朝"/>
        <family val="1"/>
      </rPr>
      <t>W90211-0250</t>
    </r>
  </si>
  <si>
    <r>
      <rPr>
        <sz val="7"/>
        <rFont val="ＭＳ Ｐ明朝"/>
        <family val="1"/>
      </rPr>
      <t>ジゴワッツ</t>
    </r>
  </si>
  <si>
    <r>
      <rPr>
        <sz val="7"/>
        <rFont val="ＭＳ Ｐ明朝"/>
        <family val="1"/>
      </rPr>
      <t>JW-EVSE-6KI-055</t>
    </r>
  </si>
  <si>
    <r>
      <rPr>
        <sz val="7"/>
        <rFont val="ＭＳ Ｐ明朝"/>
        <family val="1"/>
      </rPr>
      <t>JW-EVSE-6KI-055-PIYO</t>
    </r>
  </si>
  <si>
    <r>
      <rPr>
        <sz val="7"/>
        <rFont val="ＭＳ Ｐ明朝"/>
        <family val="1"/>
      </rPr>
      <t>JW-EVSE-6KI-080</t>
    </r>
  </si>
  <si>
    <r>
      <rPr>
        <sz val="7"/>
        <rFont val="ＭＳ Ｐ明朝"/>
        <family val="1"/>
      </rPr>
      <t>JW-EVSE-6KI-080-PIYO</t>
    </r>
  </si>
  <si>
    <t>JW-EVSE-6KI-100</t>
    <phoneticPr fontId="21"/>
  </si>
  <si>
    <t>JW-EVSE-6KI-100-PIYO</t>
    <phoneticPr fontId="21"/>
  </si>
  <si>
    <t>JW-EVSE-6KI-150</t>
    <phoneticPr fontId="21"/>
  </si>
  <si>
    <t>JW-EVSE-6KI-150-PIYO</t>
    <phoneticPr fontId="21"/>
  </si>
  <si>
    <r>
      <rPr>
        <sz val="7"/>
        <rFont val="ＭＳ Ｐ明朝"/>
        <family val="1"/>
      </rPr>
      <t>JW-EVSE-3KI-055</t>
    </r>
  </si>
  <si>
    <r>
      <rPr>
        <sz val="7"/>
        <rFont val="ＭＳ Ｐ明朝"/>
        <family val="1"/>
      </rPr>
      <t>JW-EVSE-3KI-055-PIYO</t>
    </r>
  </si>
  <si>
    <r>
      <rPr>
        <sz val="7"/>
        <rFont val="ＭＳ Ｐ明朝"/>
        <family val="1"/>
      </rPr>
      <t>JW-EVSE-3KI-080</t>
    </r>
  </si>
  <si>
    <r>
      <rPr>
        <sz val="7"/>
        <rFont val="ＭＳ Ｐ明朝"/>
        <family val="1"/>
      </rPr>
      <t>JW-EVSE-3KI-080-PIYO</t>
    </r>
  </si>
  <si>
    <r>
      <rPr>
        <sz val="7"/>
        <rFont val="ＭＳ Ｐ明朝"/>
        <family val="1"/>
      </rPr>
      <t>デルタ電子</t>
    </r>
  </si>
  <si>
    <r>
      <rPr>
        <sz val="7"/>
        <rFont val="ＭＳ Ｐ明朝"/>
        <family val="1"/>
      </rPr>
      <t>AWJ70215BENJ</t>
    </r>
  </si>
  <si>
    <r>
      <rPr>
        <sz val="7"/>
        <rFont val="ＭＳ Ｐ明朝"/>
        <family val="1"/>
      </rPr>
      <t>パナソニック</t>
    </r>
  </si>
  <si>
    <r>
      <rPr>
        <sz val="7"/>
        <rFont val="ＭＳ Ｐ明朝"/>
        <family val="1"/>
      </rPr>
      <t>DNE3611</t>
    </r>
  </si>
  <si>
    <r>
      <rPr>
        <sz val="7"/>
        <rFont val="ＭＳ Ｐ明朝"/>
        <family val="1"/>
      </rPr>
      <t>DNE3612</t>
    </r>
  </si>
  <si>
    <r>
      <rPr>
        <sz val="7"/>
        <rFont val="ＭＳ Ｐ明朝"/>
        <family val="1"/>
      </rPr>
      <t>DNE3621</t>
    </r>
  </si>
  <si>
    <r>
      <rPr>
        <sz val="7"/>
        <rFont val="ＭＳ Ｐ明朝"/>
        <family val="1"/>
      </rPr>
      <t>DNE3622</t>
    </r>
  </si>
  <si>
    <r>
      <rPr>
        <sz val="7"/>
        <rFont val="ＭＳ Ｐ明朝"/>
        <family val="1"/>
      </rPr>
      <t>DNH326</t>
    </r>
  </si>
  <si>
    <r>
      <rPr>
        <sz val="7"/>
        <rFont val="ＭＳ Ｐ明朝"/>
        <family val="1"/>
      </rPr>
      <t>DNH326050</t>
    </r>
  </si>
  <si>
    <r>
      <rPr>
        <sz val="7"/>
        <rFont val="ＭＳ Ｐ明朝"/>
        <family val="1"/>
      </rPr>
      <t>DNH3611</t>
    </r>
  </si>
  <si>
    <r>
      <rPr>
        <sz val="7"/>
        <rFont val="ＭＳ Ｐ明朝"/>
        <family val="1"/>
      </rPr>
      <t>DNH3612</t>
    </r>
  </si>
  <si>
    <r>
      <rPr>
        <sz val="7"/>
        <rFont val="ＭＳ Ｐ明朝"/>
        <family val="1"/>
      </rPr>
      <t>DNH3613</t>
    </r>
  </si>
  <si>
    <r>
      <rPr>
        <sz val="7"/>
        <rFont val="ＭＳ Ｐ明朝"/>
        <family val="1"/>
      </rPr>
      <t>DNHA3611</t>
    </r>
  </si>
  <si>
    <r>
      <rPr>
        <sz val="7"/>
        <rFont val="ＭＳ Ｐ明朝"/>
        <family val="1"/>
      </rPr>
      <t>DNHA3611050</t>
    </r>
  </si>
  <si>
    <r>
      <rPr>
        <sz val="7"/>
        <rFont val="ＭＳ Ｐ明朝"/>
        <family val="1"/>
      </rPr>
      <t>DNHA3612</t>
    </r>
  </si>
  <si>
    <r>
      <rPr>
        <sz val="7"/>
        <rFont val="ＭＳ Ｐ明朝"/>
        <family val="1"/>
      </rPr>
      <t>DNHA3612050</t>
    </r>
  </si>
  <si>
    <r>
      <rPr>
        <sz val="7"/>
        <rFont val="ＭＳ Ｐ明朝"/>
        <family val="1"/>
      </rPr>
      <t>DNHA3613</t>
    </r>
  </si>
  <si>
    <r>
      <rPr>
        <sz val="7"/>
        <rFont val="ＭＳ Ｐ明朝"/>
        <family val="1"/>
      </rPr>
      <t>DNHA3613050</t>
    </r>
  </si>
  <si>
    <r>
      <rPr>
        <sz val="7"/>
        <rFont val="ＭＳ Ｐ明朝"/>
        <family val="1"/>
      </rPr>
      <t>DNHA4611</t>
    </r>
  </si>
  <si>
    <r>
      <rPr>
        <sz val="7"/>
        <rFont val="ＭＳ Ｐ明朝"/>
        <family val="1"/>
      </rPr>
      <t>DNHA4612</t>
    </r>
  </si>
  <si>
    <r>
      <rPr>
        <sz val="7"/>
        <rFont val="ＭＳ Ｐ明朝"/>
        <family val="1"/>
      </rPr>
      <t>DNHA4613</t>
    </r>
  </si>
  <si>
    <r>
      <rPr>
        <sz val="7"/>
        <rFont val="ＭＳ Ｐ明朝"/>
        <family val="1"/>
      </rPr>
      <t>DNH3411</t>
    </r>
  </si>
  <si>
    <r>
      <rPr>
        <sz val="7"/>
        <rFont val="ＭＳ Ｐ明朝"/>
        <family val="1"/>
      </rPr>
      <t>DNC321K</t>
    </r>
  </si>
  <si>
    <r>
      <rPr>
        <sz val="7"/>
        <rFont val="ＭＳ Ｐ明朝"/>
        <family val="1"/>
      </rPr>
      <t>DNC321PK</t>
    </r>
  </si>
  <si>
    <r>
      <rPr>
        <sz val="7"/>
        <rFont val="ＭＳ Ｐ明朝"/>
        <family val="1"/>
      </rPr>
      <t>DNE3312</t>
    </r>
  </si>
  <si>
    <r>
      <rPr>
        <sz val="7"/>
        <rFont val="ＭＳ Ｐ明朝"/>
        <family val="1"/>
      </rPr>
      <t>DNE3322</t>
    </r>
  </si>
  <si>
    <r>
      <rPr>
        <sz val="7"/>
        <rFont val="ＭＳ Ｐ明朝"/>
        <family val="1"/>
      </rPr>
      <t>DNH323</t>
    </r>
  </si>
  <si>
    <r>
      <rPr>
        <sz val="7"/>
        <rFont val="ＭＳ Ｐ明朝"/>
        <family val="1"/>
      </rPr>
      <t>DNH3311</t>
    </r>
  </si>
  <si>
    <r>
      <rPr>
        <sz val="7"/>
        <rFont val="ＭＳ Ｐ明朝"/>
        <family val="1"/>
      </rPr>
      <t>DNHA3311</t>
    </r>
  </si>
  <si>
    <r>
      <rPr>
        <sz val="7"/>
        <rFont val="ＭＳ Ｐ明朝"/>
        <family val="1"/>
      </rPr>
      <t>DNHA4311</t>
    </r>
  </si>
  <si>
    <t>XXDNHA4611G21</t>
  </si>
  <si>
    <t>XXDNHA4611G22</t>
  </si>
  <si>
    <t>XXDNHA4611G23</t>
  </si>
  <si>
    <t>XXDNHA4611G24</t>
  </si>
  <si>
    <t>XXDNHA4612G21</t>
  </si>
  <si>
    <t>XXDNHA4612G22</t>
  </si>
  <si>
    <t>XXDNHA4612G23</t>
  </si>
  <si>
    <t>XXDNHA4612G24</t>
  </si>
  <si>
    <t>XXDNHA4613G21</t>
  </si>
  <si>
    <t>XXDNHA4613G22</t>
  </si>
  <si>
    <t>XXDNHA4613G23</t>
  </si>
  <si>
    <t>XXDNHA4613G24</t>
  </si>
  <si>
    <t>XXDNHA4311G21</t>
  </si>
  <si>
    <t>XXDNHA4311G22</t>
  </si>
  <si>
    <t>XXDNHA4311G23</t>
  </si>
  <si>
    <t>XXDNHA4311G24</t>
  </si>
  <si>
    <r>
      <rPr>
        <sz val="7"/>
        <rFont val="ＭＳ Ｐ明朝"/>
        <family val="1"/>
      </rPr>
      <t>DNM2010</t>
    </r>
  </si>
  <si>
    <r>
      <rPr>
        <sz val="7"/>
        <rFont val="ＭＳ Ｐ明朝"/>
        <family val="1"/>
      </rPr>
      <t>DNE201K</t>
    </r>
  </si>
  <si>
    <r>
      <rPr>
        <sz val="7"/>
        <rFont val="ＭＳ Ｐ明朝"/>
        <family val="1"/>
      </rPr>
      <t>WK3911K</t>
    </r>
  </si>
  <si>
    <r>
      <rPr>
        <sz val="7"/>
        <rFont val="ＭＳ Ｐ明朝"/>
        <family val="1"/>
      </rPr>
      <t>WK39115K</t>
    </r>
  </si>
  <si>
    <r>
      <rPr>
        <sz val="7"/>
        <rFont val="ＭＳ Ｐ明朝"/>
        <family val="1"/>
      </rPr>
      <t>WK4322B</t>
    </r>
  </si>
  <si>
    <r>
      <rPr>
        <sz val="7"/>
        <rFont val="ＭＳ Ｐ明朝"/>
        <family val="1"/>
      </rPr>
      <t>WK4322S</t>
    </r>
  </si>
  <si>
    <r>
      <rPr>
        <sz val="7"/>
        <rFont val="ＭＳ Ｐ明朝"/>
        <family val="1"/>
      </rPr>
      <t>WK4322Q</t>
    </r>
  </si>
  <si>
    <r>
      <rPr>
        <sz val="7"/>
        <rFont val="ＭＳ Ｐ明朝"/>
        <family val="1"/>
      </rPr>
      <t>WK4322W</t>
    </r>
  </si>
  <si>
    <r>
      <rPr>
        <sz val="7"/>
        <rFont val="ＭＳ Ｐ明朝"/>
        <family val="1"/>
      </rPr>
      <t>WK4422B</t>
    </r>
  </si>
  <si>
    <r>
      <rPr>
        <sz val="7"/>
        <rFont val="ＭＳ Ｐ明朝"/>
        <family val="1"/>
      </rPr>
      <t>WK4422S</t>
    </r>
  </si>
  <si>
    <r>
      <rPr>
        <sz val="7"/>
        <rFont val="ＭＳ Ｐ明朝"/>
        <family val="1"/>
      </rPr>
      <t>WK4422Q</t>
    </r>
  </si>
  <si>
    <r>
      <rPr>
        <sz val="7"/>
        <rFont val="ＭＳ Ｐ明朝"/>
        <family val="1"/>
      </rPr>
      <t>WK4422W</t>
    </r>
  </si>
  <si>
    <r>
      <rPr>
        <sz val="7"/>
        <rFont val="ＭＳ Ｐ明朝"/>
        <family val="1"/>
      </rPr>
      <t>BPE021</t>
    </r>
  </si>
  <si>
    <r>
      <rPr>
        <sz val="7"/>
        <rFont val="ＭＳ Ｐ明朝"/>
        <family val="1"/>
      </rPr>
      <t>BPE021C</t>
    </r>
  </si>
  <si>
    <r>
      <rPr>
        <sz val="7"/>
        <rFont val="ＭＳ Ｐ明朝"/>
        <family val="1"/>
      </rPr>
      <t>BPE021E</t>
    </r>
  </si>
  <si>
    <r>
      <rPr>
        <sz val="7"/>
        <rFont val="ＭＳ Ｐ明朝"/>
        <family val="1"/>
      </rPr>
      <t>BPE021EC</t>
    </r>
  </si>
  <si>
    <r>
      <rPr>
        <sz val="7"/>
        <rFont val="ＭＳ Ｐ明朝"/>
        <family val="1"/>
      </rPr>
      <t>BPE021ECH</t>
    </r>
  </si>
  <si>
    <r>
      <rPr>
        <sz val="7"/>
        <rFont val="ＭＳ Ｐ明朝"/>
        <family val="1"/>
      </rPr>
      <t>BPE021EH</t>
    </r>
  </si>
  <si>
    <r>
      <rPr>
        <sz val="7"/>
        <rFont val="ＭＳ Ｐ明朝"/>
        <family val="1"/>
      </rPr>
      <t>BPE021ET</t>
    </r>
  </si>
  <si>
    <r>
      <rPr>
        <sz val="7"/>
        <rFont val="ＭＳ Ｐ明朝"/>
        <family val="1"/>
      </rPr>
      <t>BPE021ETC</t>
    </r>
  </si>
  <si>
    <r>
      <rPr>
        <sz val="7"/>
        <rFont val="ＭＳ Ｐ明朝"/>
        <family val="1"/>
      </rPr>
      <t>BPE021ETCH</t>
    </r>
  </si>
  <si>
    <r>
      <rPr>
        <sz val="7"/>
        <rFont val="ＭＳ Ｐ明朝"/>
        <family val="1"/>
      </rPr>
      <t>BPE021ETH</t>
    </r>
  </si>
  <si>
    <r>
      <rPr>
        <sz val="7"/>
        <rFont val="ＭＳ Ｐ明朝"/>
        <family val="1"/>
      </rPr>
      <t>BPE021CH</t>
    </r>
  </si>
  <si>
    <r>
      <rPr>
        <sz val="7"/>
        <rFont val="ＭＳ Ｐ明朝"/>
        <family val="1"/>
      </rPr>
      <t>BPE021H</t>
    </r>
  </si>
  <si>
    <r>
      <rPr>
        <sz val="7"/>
        <rFont val="ＭＳ Ｐ明朝"/>
        <family val="1"/>
      </rPr>
      <t>BPE021T</t>
    </r>
  </si>
  <si>
    <r>
      <rPr>
        <sz val="7"/>
        <rFont val="ＭＳ Ｐ明朝"/>
        <family val="1"/>
      </rPr>
      <t>BPE021TC</t>
    </r>
  </si>
  <si>
    <r>
      <rPr>
        <sz val="7"/>
        <rFont val="ＭＳ Ｐ明朝"/>
        <family val="1"/>
      </rPr>
      <t>BPE021TCH</t>
    </r>
  </si>
  <si>
    <r>
      <rPr>
        <sz val="7"/>
        <rFont val="ＭＳ Ｐ明朝"/>
        <family val="1"/>
      </rPr>
      <t>BPE021TH</t>
    </r>
  </si>
  <si>
    <r>
      <rPr>
        <sz val="7"/>
        <rFont val="ＭＳ Ｐ明朝"/>
        <family val="1"/>
      </rPr>
      <t>BPE221</t>
    </r>
  </si>
  <si>
    <r>
      <rPr>
        <sz val="7"/>
        <rFont val="ＭＳ Ｐ明朝"/>
        <family val="1"/>
      </rPr>
      <t>BPE221C</t>
    </r>
  </si>
  <si>
    <r>
      <rPr>
        <sz val="7"/>
        <rFont val="ＭＳ Ｐ明朝"/>
        <family val="1"/>
      </rPr>
      <t>BPE221CH</t>
    </r>
  </si>
  <si>
    <r>
      <rPr>
        <sz val="7"/>
        <rFont val="ＭＳ Ｐ明朝"/>
        <family val="1"/>
      </rPr>
      <t>BPE221E</t>
    </r>
  </si>
  <si>
    <r>
      <rPr>
        <sz val="7"/>
        <rFont val="ＭＳ Ｐ明朝"/>
        <family val="1"/>
      </rPr>
      <t>BPE221EC</t>
    </r>
  </si>
  <si>
    <r>
      <rPr>
        <sz val="7"/>
        <rFont val="ＭＳ Ｐ明朝"/>
        <family val="1"/>
      </rPr>
      <t>BPE221ECH</t>
    </r>
  </si>
  <si>
    <r>
      <rPr>
        <sz val="7"/>
        <rFont val="ＭＳ Ｐ明朝"/>
        <family val="1"/>
      </rPr>
      <t>BPE221EH</t>
    </r>
  </si>
  <si>
    <r>
      <rPr>
        <sz val="7"/>
        <rFont val="ＭＳ Ｐ明朝"/>
        <family val="1"/>
      </rPr>
      <t>BPE221ET</t>
    </r>
  </si>
  <si>
    <r>
      <rPr>
        <sz val="7"/>
        <rFont val="ＭＳ Ｐ明朝"/>
        <family val="1"/>
      </rPr>
      <t>BPE221ETC</t>
    </r>
  </si>
  <si>
    <r>
      <rPr>
        <sz val="7"/>
        <rFont val="ＭＳ Ｐ明朝"/>
        <family val="1"/>
      </rPr>
      <t>BPE221ETCH</t>
    </r>
  </si>
  <si>
    <r>
      <rPr>
        <sz val="7"/>
        <rFont val="ＭＳ Ｐ明朝"/>
        <family val="1"/>
      </rPr>
      <t>BPE221ETH</t>
    </r>
  </si>
  <si>
    <r>
      <rPr>
        <sz val="7"/>
        <rFont val="ＭＳ Ｐ明朝"/>
        <family val="1"/>
      </rPr>
      <t>BPE221H</t>
    </r>
  </si>
  <si>
    <r>
      <rPr>
        <sz val="7"/>
        <rFont val="ＭＳ Ｐ明朝"/>
        <family val="1"/>
      </rPr>
      <t>BPE221T</t>
    </r>
  </si>
  <si>
    <r>
      <rPr>
        <sz val="7"/>
        <rFont val="ＭＳ Ｐ明朝"/>
        <family val="1"/>
      </rPr>
      <t>BPE221TC</t>
    </r>
  </si>
  <si>
    <r>
      <rPr>
        <sz val="7"/>
        <rFont val="ＭＳ Ｐ明朝"/>
        <family val="1"/>
      </rPr>
      <t>BPE221TH</t>
    </r>
  </si>
  <si>
    <r>
      <rPr>
        <sz val="7"/>
        <rFont val="ＭＳ Ｐ明朝"/>
        <family val="1"/>
      </rPr>
      <t>BPE221TCH</t>
    </r>
  </si>
  <si>
    <r>
      <rPr>
        <sz val="7"/>
        <rFont val="ＭＳ Ｐ明朝"/>
        <family val="1"/>
      </rPr>
      <t>DNM021B</t>
    </r>
  </si>
  <si>
    <r>
      <rPr>
        <sz val="7"/>
        <rFont val="ＭＳ Ｐ明朝"/>
        <family val="1"/>
      </rPr>
      <t>DNE001K</t>
    </r>
  </si>
  <si>
    <r>
      <rPr>
        <sz val="7"/>
        <rFont val="ＭＳ Ｐ明朝"/>
        <family val="1"/>
      </rPr>
      <t>DNM021Q</t>
    </r>
  </si>
  <si>
    <r>
      <rPr>
        <sz val="7"/>
        <rFont val="ＭＳ Ｐ明朝"/>
        <family val="1"/>
      </rPr>
      <t>DNM021S</t>
    </r>
  </si>
  <si>
    <r>
      <rPr>
        <sz val="7"/>
        <rFont val="ＭＳ Ｐ明朝"/>
        <family val="1"/>
      </rPr>
      <t>プラゴ</t>
    </r>
  </si>
  <si>
    <r>
      <rPr>
        <sz val="7"/>
        <rFont val="ＭＳ Ｐ明朝"/>
        <family val="1"/>
      </rPr>
      <t>MBB-22</t>
    </r>
  </si>
  <si>
    <r>
      <rPr>
        <sz val="7"/>
        <rFont val="ＭＳ Ｐ明朝"/>
        <family val="1"/>
      </rPr>
      <t>PB-0001</t>
    </r>
  </si>
  <si>
    <r>
      <rPr>
        <sz val="7"/>
        <rFont val="ＭＳ Ｐ明朝"/>
        <family val="1"/>
      </rPr>
      <t>モリテックスチール</t>
    </r>
  </si>
  <si>
    <r>
      <rPr>
        <sz val="7"/>
        <rFont val="ＭＳ Ｐ明朝"/>
        <family val="1"/>
      </rPr>
      <t>MEVS-05-5</t>
    </r>
  </si>
  <si>
    <r>
      <rPr>
        <sz val="7"/>
        <rFont val="ＭＳ Ｐ明朝"/>
        <family val="1"/>
      </rPr>
      <t>MEVS-05-5-GW1M</t>
    </r>
  </si>
  <si>
    <r>
      <rPr>
        <sz val="7"/>
        <rFont val="ＭＳ Ｐ明朝"/>
        <family val="1"/>
      </rPr>
      <t>MEVS-05-5-GW2M</t>
    </r>
  </si>
  <si>
    <r>
      <rPr>
        <sz val="7"/>
        <rFont val="ＭＳ Ｐ明朝"/>
        <family val="1"/>
      </rPr>
      <t>MEVS-05-5-GWS</t>
    </r>
  </si>
  <si>
    <r>
      <rPr>
        <sz val="7"/>
        <rFont val="ＭＳ Ｐ明朝"/>
        <family val="1"/>
      </rPr>
      <t>MEVS-05-5-OP1</t>
    </r>
  </si>
  <si>
    <r>
      <rPr>
        <sz val="7"/>
        <rFont val="ＭＳ Ｐ明朝"/>
        <family val="1"/>
      </rPr>
      <t>MEVS-05-5-OP1-GW1M</t>
    </r>
  </si>
  <si>
    <r>
      <rPr>
        <sz val="7"/>
        <rFont val="ＭＳ Ｐ明朝"/>
        <family val="1"/>
      </rPr>
      <t>MEVS-05-5-OP1-GWS</t>
    </r>
  </si>
  <si>
    <r>
      <rPr>
        <sz val="7"/>
        <rFont val="ＭＳ Ｐ明朝"/>
        <family val="1"/>
      </rPr>
      <t>MEVS-05-5-OP2-GW2M</t>
    </r>
  </si>
  <si>
    <r>
      <rPr>
        <sz val="7"/>
        <rFont val="ＭＳ Ｐ明朝"/>
        <family val="1"/>
      </rPr>
      <t>MEVS-05-10</t>
    </r>
  </si>
  <si>
    <r>
      <rPr>
        <sz val="7"/>
        <rFont val="ＭＳ Ｐ明朝"/>
        <family val="1"/>
      </rPr>
      <t>MEVS-05-10-GW1M</t>
    </r>
  </si>
  <si>
    <r>
      <rPr>
        <sz val="7"/>
        <rFont val="ＭＳ Ｐ明朝"/>
        <family val="1"/>
      </rPr>
      <t>MEVS-05-10-GW2M</t>
    </r>
  </si>
  <si>
    <r>
      <rPr>
        <sz val="7"/>
        <rFont val="ＭＳ Ｐ明朝"/>
        <family val="1"/>
      </rPr>
      <t>MEVS-05-10-GWS</t>
    </r>
  </si>
  <si>
    <r>
      <rPr>
        <sz val="7"/>
        <rFont val="ＭＳ Ｐ明朝"/>
        <family val="1"/>
      </rPr>
      <t>MEVS-05-10-OP1</t>
    </r>
  </si>
  <si>
    <r>
      <rPr>
        <sz val="7"/>
        <rFont val="ＭＳ Ｐ明朝"/>
        <family val="1"/>
      </rPr>
      <t>MEVS-05-10-OP1-GW1M</t>
    </r>
  </si>
  <si>
    <r>
      <rPr>
        <sz val="7"/>
        <rFont val="ＭＳ Ｐ明朝"/>
        <family val="1"/>
      </rPr>
      <t>MEVS-05-10-OP1-GWS</t>
    </r>
  </si>
  <si>
    <r>
      <rPr>
        <sz val="7"/>
        <rFont val="ＭＳ Ｐ明朝"/>
        <family val="1"/>
      </rPr>
      <t>MEVS-05-10-OP2-GW2M</t>
    </r>
  </si>
  <si>
    <r>
      <rPr>
        <sz val="7"/>
        <rFont val="ＭＳ Ｐ明朝"/>
        <family val="1"/>
      </rPr>
      <t>MEVS-06-7</t>
    </r>
  </si>
  <si>
    <r>
      <rPr>
        <sz val="7"/>
        <rFont val="ＭＳ Ｐ明朝"/>
        <family val="1"/>
      </rPr>
      <t>MEVS-06-7-GW1M</t>
    </r>
  </si>
  <si>
    <r>
      <rPr>
        <sz val="7"/>
        <rFont val="ＭＳ Ｐ明朝"/>
        <family val="1"/>
      </rPr>
      <t>MEVS-07-7-GWS</t>
    </r>
  </si>
  <si>
    <r>
      <rPr>
        <sz val="7"/>
        <rFont val="ＭＳ Ｐ明朝"/>
        <family val="1"/>
      </rPr>
      <t>MEVS-100-5</t>
    </r>
  </si>
  <si>
    <r>
      <rPr>
        <sz val="7"/>
        <rFont val="ＭＳ Ｐ明朝"/>
        <family val="1"/>
      </rPr>
      <t>MEVS-100-5-GW1M</t>
    </r>
  </si>
  <si>
    <r>
      <rPr>
        <sz val="7"/>
        <rFont val="ＭＳ Ｐ明朝"/>
        <family val="1"/>
      </rPr>
      <t>MEVS-100-5-GWS</t>
    </r>
  </si>
  <si>
    <r>
      <rPr>
        <sz val="7"/>
        <rFont val="ＭＳ Ｐ明朝"/>
        <family val="1"/>
      </rPr>
      <t>MEVS-100-10</t>
    </r>
  </si>
  <si>
    <r>
      <rPr>
        <sz val="7"/>
        <rFont val="ＭＳ Ｐ明朝"/>
        <family val="1"/>
      </rPr>
      <t>MEVS-100-10-GW1M</t>
    </r>
  </si>
  <si>
    <r>
      <rPr>
        <sz val="7"/>
        <rFont val="ＭＳ Ｐ明朝"/>
        <family val="1"/>
      </rPr>
      <t>MEVS-100-10-GWS</t>
    </r>
  </si>
  <si>
    <r>
      <rPr>
        <sz val="7"/>
        <rFont val="ＭＳ Ｐ明朝"/>
        <family val="1"/>
      </rPr>
      <t>MEVS-100-15</t>
    </r>
  </si>
  <si>
    <r>
      <rPr>
        <sz val="7"/>
        <rFont val="ＭＳ Ｐ明朝"/>
        <family val="1"/>
      </rPr>
      <t>MEVS-100-15-GW1M</t>
    </r>
  </si>
  <si>
    <r>
      <rPr>
        <sz val="7"/>
        <rFont val="ＭＳ Ｐ明朝"/>
        <family val="1"/>
      </rPr>
      <t>MEVS-100-15-GWS</t>
    </r>
  </si>
  <si>
    <r>
      <rPr>
        <sz val="7"/>
        <rFont val="ＭＳ Ｐ明朝"/>
        <family val="1"/>
      </rPr>
      <t>河村電器産業</t>
    </r>
  </si>
  <si>
    <r>
      <rPr>
        <sz val="7"/>
        <rFont val="ＭＳ Ｐ明朝"/>
        <family val="1"/>
      </rPr>
      <t>ECMT3-6X-5</t>
    </r>
  </si>
  <si>
    <r>
      <rPr>
        <sz val="7"/>
        <rFont val="ＭＳ Ｐ明朝"/>
        <family val="1"/>
      </rPr>
      <t>SECN-A12-B</t>
    </r>
  </si>
  <si>
    <r>
      <rPr>
        <sz val="7"/>
        <rFont val="ＭＳ Ｐ明朝"/>
        <family val="1"/>
      </rPr>
      <t>SECN-A12-C</t>
    </r>
  </si>
  <si>
    <r>
      <rPr>
        <sz val="7"/>
        <rFont val="ＭＳ Ｐ明朝"/>
        <family val="1"/>
      </rPr>
      <t>SECN-A12-CL</t>
    </r>
  </si>
  <si>
    <r>
      <rPr>
        <sz val="7"/>
        <rFont val="ＭＳ Ｐ明朝"/>
        <family val="1"/>
      </rPr>
      <t>SECN-A12-CNC</t>
    </r>
  </si>
  <si>
    <r>
      <rPr>
        <sz val="7"/>
        <rFont val="ＭＳ Ｐ明朝"/>
        <family val="1"/>
      </rPr>
      <t>SECN-A12-N</t>
    </r>
  </si>
  <si>
    <r>
      <rPr>
        <sz val="7"/>
        <rFont val="ＭＳ Ｐ明朝"/>
        <family val="1"/>
      </rPr>
      <t>SECN-A12-NL</t>
    </r>
  </si>
  <si>
    <r>
      <rPr>
        <sz val="7"/>
        <rFont val="ＭＳ Ｐ明朝"/>
        <family val="1"/>
      </rPr>
      <t>SECN-A-EX</t>
    </r>
  </si>
  <si>
    <r>
      <rPr>
        <sz val="7"/>
        <rFont val="ＭＳ Ｐ明朝"/>
        <family val="1"/>
      </rPr>
      <t>SECN-A-EX-B</t>
    </r>
  </si>
  <si>
    <r>
      <rPr>
        <sz val="7"/>
        <rFont val="ＭＳ Ｐ明朝"/>
        <family val="1"/>
      </rPr>
      <t>SECN-AS7</t>
    </r>
  </si>
  <si>
    <r>
      <rPr>
        <sz val="7"/>
        <rFont val="ＭＳ Ｐ明朝"/>
        <family val="1"/>
      </rPr>
      <t>SECN-AS7-J</t>
    </r>
  </si>
  <si>
    <r>
      <rPr>
        <sz val="7"/>
        <rFont val="ＭＳ Ｐ明朝"/>
        <family val="1"/>
      </rPr>
      <t>ECM3-6-1</t>
    </r>
  </si>
  <si>
    <r>
      <rPr>
        <sz val="7"/>
        <rFont val="ＭＳ Ｐ明朝"/>
        <family val="1"/>
      </rPr>
      <t>ECM3-6-5</t>
    </r>
  </si>
  <si>
    <r>
      <rPr>
        <sz val="7"/>
        <rFont val="ＭＳ Ｐ明朝"/>
        <family val="1"/>
      </rPr>
      <t>ECM3-6-7</t>
    </r>
  </si>
  <si>
    <r>
      <rPr>
        <sz val="7"/>
        <rFont val="ＭＳ Ｐ明朝"/>
        <family val="1"/>
      </rPr>
      <t>ECM3-6X-1</t>
    </r>
  </si>
  <si>
    <r>
      <rPr>
        <sz val="7"/>
        <rFont val="ＭＳ Ｐ明朝"/>
        <family val="1"/>
      </rPr>
      <t>ECM3-6X-5</t>
    </r>
  </si>
  <si>
    <r>
      <rPr>
        <sz val="7"/>
        <rFont val="ＭＳ Ｐ明朝"/>
        <family val="1"/>
      </rPr>
      <t>ECM3-6X-7</t>
    </r>
  </si>
  <si>
    <r>
      <rPr>
        <sz val="7"/>
        <rFont val="ＭＳ Ｐ明朝"/>
        <family val="1"/>
      </rPr>
      <t>MZECM3C-6-1</t>
    </r>
  </si>
  <si>
    <r>
      <rPr>
        <sz val="7"/>
        <rFont val="ＭＳ Ｐ明朝"/>
        <family val="1"/>
      </rPr>
      <t>MZECM3C-6-5</t>
    </r>
  </si>
  <si>
    <r>
      <rPr>
        <sz val="7"/>
        <rFont val="ＭＳ Ｐ明朝"/>
        <family val="1"/>
      </rPr>
      <t>MZECM3C-6-7</t>
    </r>
  </si>
  <si>
    <r>
      <rPr>
        <sz val="7"/>
        <rFont val="ＭＳ Ｐ明朝"/>
        <family val="1"/>
      </rPr>
      <t>MZECM3C-6-1PA</t>
    </r>
  </si>
  <si>
    <r>
      <rPr>
        <sz val="7"/>
        <rFont val="ＭＳ Ｐ明朝"/>
        <family val="1"/>
      </rPr>
      <t>MZECM3C-6-5PA</t>
    </r>
  </si>
  <si>
    <r>
      <rPr>
        <sz val="7"/>
        <rFont val="ＭＳ Ｐ明朝"/>
        <family val="1"/>
      </rPr>
      <t>MZECM3C-6-7PA</t>
    </r>
  </si>
  <si>
    <r>
      <rPr>
        <sz val="7"/>
        <rFont val="ＭＳ Ｐ明朝"/>
        <family val="1"/>
      </rPr>
      <t>MZECM3C-6-1PG</t>
    </r>
  </si>
  <si>
    <r>
      <rPr>
        <sz val="7"/>
        <rFont val="ＭＳ Ｐ明朝"/>
        <family val="1"/>
      </rPr>
      <t>MZECM3C-6-5PG</t>
    </r>
  </si>
  <si>
    <r>
      <rPr>
        <sz val="7"/>
        <rFont val="ＭＳ Ｐ明朝"/>
        <family val="1"/>
      </rPr>
      <t>MZECM3C-6-7PG</t>
    </r>
  </si>
  <si>
    <r>
      <rPr>
        <sz val="7"/>
        <rFont val="ＭＳ Ｐ明朝"/>
        <family val="1"/>
      </rPr>
      <t>MZECM3C-6S-1</t>
    </r>
  </si>
  <si>
    <r>
      <rPr>
        <sz val="7"/>
        <rFont val="ＭＳ Ｐ明朝"/>
        <family val="1"/>
      </rPr>
      <t>MZECM3C-6S-5</t>
    </r>
  </si>
  <si>
    <r>
      <rPr>
        <sz val="7"/>
        <rFont val="ＭＳ Ｐ明朝"/>
        <family val="1"/>
      </rPr>
      <t>MZECM3C-6S-7</t>
    </r>
  </si>
  <si>
    <r>
      <rPr>
        <sz val="7"/>
        <rFont val="ＭＳ Ｐ明朝"/>
        <family val="1"/>
      </rPr>
      <t>MZECM3C-6S-1-PA</t>
    </r>
  </si>
  <si>
    <r>
      <rPr>
        <sz val="7"/>
        <rFont val="ＭＳ Ｐ明朝"/>
        <family val="1"/>
      </rPr>
      <t>MZECM3C-6S-5-PA</t>
    </r>
  </si>
  <si>
    <r>
      <rPr>
        <sz val="7"/>
        <rFont val="ＭＳ Ｐ明朝"/>
        <family val="1"/>
      </rPr>
      <t>MZECM3C-6S-7-PA</t>
    </r>
  </si>
  <si>
    <r>
      <rPr>
        <sz val="7"/>
        <rFont val="ＭＳ Ｐ明朝"/>
        <family val="1"/>
      </rPr>
      <t>MZECM3C-6S-1-PG</t>
    </r>
  </si>
  <si>
    <r>
      <rPr>
        <sz val="7"/>
        <rFont val="ＭＳ Ｐ明朝"/>
        <family val="1"/>
      </rPr>
      <t>MZECM3C-6S-5-PG</t>
    </r>
  </si>
  <si>
    <r>
      <rPr>
        <sz val="7"/>
        <rFont val="ＭＳ Ｐ明朝"/>
        <family val="1"/>
      </rPr>
      <t>MZECM3C-6S-7-PG</t>
    </r>
  </si>
  <si>
    <r>
      <rPr>
        <sz val="7"/>
        <rFont val="ＭＳ Ｐ明朝"/>
        <family val="1"/>
      </rPr>
      <t>ECM3-3-1</t>
    </r>
  </si>
  <si>
    <r>
      <rPr>
        <sz val="7"/>
        <rFont val="ＭＳ Ｐ明朝"/>
        <family val="1"/>
      </rPr>
      <t>ECM3-3-5</t>
    </r>
  </si>
  <si>
    <r>
      <rPr>
        <sz val="7"/>
        <rFont val="ＭＳ Ｐ明朝"/>
        <family val="1"/>
      </rPr>
      <t>ECM3-3-7</t>
    </r>
  </si>
  <si>
    <r>
      <rPr>
        <sz val="7"/>
        <rFont val="ＭＳ Ｐ明朝"/>
        <family val="1"/>
      </rPr>
      <t>ECL</t>
    </r>
  </si>
  <si>
    <r>
      <rPr>
        <sz val="7"/>
        <rFont val="ＭＳ Ｐ明朝"/>
        <family val="1"/>
      </rPr>
      <t>ECLG</t>
    </r>
  </si>
  <si>
    <r>
      <rPr>
        <sz val="7"/>
        <rFont val="ＭＳ Ｐ明朝"/>
        <family val="1"/>
      </rPr>
      <t>ECPS</t>
    </r>
  </si>
  <si>
    <r>
      <rPr>
        <sz val="7"/>
        <rFont val="ＭＳ Ｐ明朝"/>
        <family val="1"/>
      </rPr>
      <t>ECPW</t>
    </r>
  </si>
  <si>
    <r>
      <rPr>
        <sz val="7"/>
        <rFont val="ＭＳ Ｐ明朝"/>
        <family val="1"/>
      </rPr>
      <t>新電元工業</t>
    </r>
  </si>
  <si>
    <r>
      <rPr>
        <sz val="7"/>
        <rFont val="ＭＳ Ｐ明朝"/>
        <family val="1"/>
      </rPr>
      <t>PM-CS09-J-CG</t>
    </r>
  </si>
  <si>
    <r>
      <rPr>
        <sz val="7"/>
        <rFont val="ＭＳ Ｐ明朝"/>
        <family val="1"/>
      </rPr>
      <t>PM-CS09-J-CG-1-LAN</t>
    </r>
  </si>
  <si>
    <r>
      <rPr>
        <sz val="7"/>
        <rFont val="ＭＳ Ｐ明朝"/>
        <family val="1"/>
      </rPr>
      <t>PM-CS09-J-CG-2-LAN</t>
    </r>
  </si>
  <si>
    <r>
      <rPr>
        <sz val="7"/>
        <rFont val="ＭＳ Ｐ明朝"/>
        <family val="1"/>
      </rPr>
      <t>PM-CS09-J-CG-3-LAN</t>
    </r>
  </si>
  <si>
    <r>
      <rPr>
        <sz val="7"/>
        <rFont val="ＭＳ Ｐ明朝"/>
        <family val="1"/>
      </rPr>
      <t>PM-CS09-J-CG-4-LAN</t>
    </r>
  </si>
  <si>
    <r>
      <rPr>
        <sz val="7"/>
        <rFont val="ＭＳ Ｐ明朝"/>
        <family val="1"/>
      </rPr>
      <t>PM-CS09-J-CG-5-LAN</t>
    </r>
  </si>
  <si>
    <r>
      <rPr>
        <sz val="7"/>
        <rFont val="ＭＳ Ｐ明朝"/>
        <family val="1"/>
      </rPr>
      <t>PM-CS09-J-CG-6-LAN</t>
    </r>
  </si>
  <si>
    <r>
      <rPr>
        <sz val="7"/>
        <rFont val="ＭＳ Ｐ明朝"/>
        <family val="1"/>
      </rPr>
      <t>PM-CS09-J-CG-7-LAN</t>
    </r>
  </si>
  <si>
    <r>
      <rPr>
        <sz val="7"/>
        <rFont val="ＭＳ Ｐ明朝"/>
        <family val="1"/>
      </rPr>
      <t>PM-CS09-J-CG-8-LAN</t>
    </r>
  </si>
  <si>
    <r>
      <rPr>
        <sz val="7"/>
        <rFont val="ＭＳ Ｐ明朝"/>
        <family val="1"/>
      </rPr>
      <t>PM-CS09-J-CG-9-LAN</t>
    </r>
  </si>
  <si>
    <r>
      <rPr>
        <sz val="7"/>
        <rFont val="ＭＳ Ｐ明朝"/>
        <family val="1"/>
      </rPr>
      <t>PM-CS09-J-CG-10-LAN</t>
    </r>
  </si>
  <si>
    <r>
      <rPr>
        <sz val="7"/>
        <rFont val="ＭＳ Ｐ明朝"/>
        <family val="1"/>
      </rPr>
      <t>PM-CS09-J-CG-1-LTE</t>
    </r>
  </si>
  <si>
    <r>
      <rPr>
        <sz val="7"/>
        <rFont val="ＭＳ Ｐ明朝"/>
        <family val="1"/>
      </rPr>
      <t>PM-CS09-J-CG-2-LTE</t>
    </r>
  </si>
  <si>
    <r>
      <rPr>
        <sz val="7"/>
        <rFont val="ＭＳ Ｐ明朝"/>
        <family val="1"/>
      </rPr>
      <t>PM-CS09-J-CG-3-LTE</t>
    </r>
  </si>
  <si>
    <r>
      <rPr>
        <sz val="7"/>
        <rFont val="ＭＳ Ｐ明朝"/>
        <family val="1"/>
      </rPr>
      <t>PM-CS09-J-CG-4-LTE</t>
    </r>
  </si>
  <si>
    <r>
      <rPr>
        <sz val="7"/>
        <rFont val="ＭＳ Ｐ明朝"/>
        <family val="1"/>
      </rPr>
      <t>PM-CS09-J-CG-5-LTE</t>
    </r>
  </si>
  <si>
    <r>
      <rPr>
        <sz val="7"/>
        <rFont val="ＭＳ Ｐ明朝"/>
        <family val="1"/>
      </rPr>
      <t>PM-CS09-J-CG-6-LTE</t>
    </r>
  </si>
  <si>
    <r>
      <rPr>
        <sz val="7"/>
        <rFont val="ＭＳ Ｐ明朝"/>
        <family val="1"/>
      </rPr>
      <t>PM-CS09-J-CG-7-LTE</t>
    </r>
  </si>
  <si>
    <r>
      <rPr>
        <sz val="7"/>
        <rFont val="ＭＳ Ｐ明朝"/>
        <family val="1"/>
      </rPr>
      <t>PM-CS09-J-CG-8-LTE</t>
    </r>
  </si>
  <si>
    <r>
      <rPr>
        <sz val="7"/>
        <rFont val="ＭＳ Ｐ明朝"/>
        <family val="1"/>
      </rPr>
      <t>PM-CS09-J-CG-9-LTE</t>
    </r>
  </si>
  <si>
    <r>
      <rPr>
        <sz val="7"/>
        <rFont val="ＭＳ Ｐ明朝"/>
        <family val="1"/>
      </rPr>
      <t>PM-CS09-J-CG-10-LTE</t>
    </r>
  </si>
  <si>
    <r>
      <rPr>
        <sz val="7"/>
        <rFont val="ＭＳ Ｐ明朝"/>
        <family val="1"/>
      </rPr>
      <t>PM-CS09-J-CG10</t>
    </r>
  </si>
  <si>
    <r>
      <rPr>
        <sz val="7"/>
        <rFont val="ＭＳ Ｐ明朝"/>
        <family val="1"/>
      </rPr>
      <t>PM-CS09-J-CG10-1-LAN</t>
    </r>
  </si>
  <si>
    <r>
      <rPr>
        <sz val="7"/>
        <rFont val="ＭＳ Ｐ明朝"/>
        <family val="1"/>
      </rPr>
      <t>PM-CS09-J-CG10-2-LAN</t>
    </r>
  </si>
  <si>
    <r>
      <rPr>
        <sz val="7"/>
        <rFont val="ＭＳ Ｐ明朝"/>
        <family val="1"/>
      </rPr>
      <t>PM-CS09-J-CG10-3-LAN</t>
    </r>
  </si>
  <si>
    <r>
      <rPr>
        <sz val="7"/>
        <rFont val="ＭＳ Ｐ明朝"/>
        <family val="1"/>
      </rPr>
      <t>PM-CS09-J-CG10-4-LAN</t>
    </r>
  </si>
  <si>
    <r>
      <rPr>
        <sz val="7"/>
        <rFont val="ＭＳ Ｐ明朝"/>
        <family val="1"/>
      </rPr>
      <t>PM-CS09-J-CG10-5-LAN</t>
    </r>
  </si>
  <si>
    <r>
      <rPr>
        <sz val="7"/>
        <rFont val="ＭＳ Ｐ明朝"/>
        <family val="1"/>
      </rPr>
      <t>PM-CS09-J-CG10-6-LAN</t>
    </r>
  </si>
  <si>
    <r>
      <rPr>
        <sz val="7"/>
        <rFont val="ＭＳ Ｐ明朝"/>
        <family val="1"/>
      </rPr>
      <t>PM-CS09-J-CG10-7-LAN</t>
    </r>
  </si>
  <si>
    <r>
      <rPr>
        <sz val="7"/>
        <rFont val="ＭＳ Ｐ明朝"/>
        <family val="1"/>
      </rPr>
      <t>PM-CS09-J-CG10-8-LAN</t>
    </r>
  </si>
  <si>
    <r>
      <rPr>
        <sz val="7"/>
        <rFont val="ＭＳ Ｐ明朝"/>
        <family val="1"/>
      </rPr>
      <t>PM-CS09-J-CG10-9-LAN</t>
    </r>
  </si>
  <si>
    <r>
      <rPr>
        <sz val="7"/>
        <rFont val="ＭＳ Ｐ明朝"/>
        <family val="1"/>
      </rPr>
      <t>PM-CS09-J-CG10-10-LAN</t>
    </r>
  </si>
  <si>
    <r>
      <rPr>
        <sz val="7"/>
        <rFont val="ＭＳ Ｐ明朝"/>
        <family val="1"/>
      </rPr>
      <t>PM-CS09-J-CG10-1-LTE</t>
    </r>
  </si>
  <si>
    <r>
      <rPr>
        <sz val="7"/>
        <rFont val="ＭＳ Ｐ明朝"/>
        <family val="1"/>
      </rPr>
      <t>PM-CS09-J-CG10-2-LTE</t>
    </r>
  </si>
  <si>
    <r>
      <rPr>
        <sz val="7"/>
        <rFont val="ＭＳ Ｐ明朝"/>
        <family val="1"/>
      </rPr>
      <t>PM-CS09-J-CG10-3-LTE</t>
    </r>
  </si>
  <si>
    <r>
      <rPr>
        <sz val="7"/>
        <rFont val="ＭＳ Ｐ明朝"/>
        <family val="1"/>
      </rPr>
      <t>PM-CS09-J-CG10-4-LTE</t>
    </r>
  </si>
  <si>
    <r>
      <rPr>
        <sz val="7"/>
        <rFont val="ＭＳ Ｐ明朝"/>
        <family val="1"/>
      </rPr>
      <t>PM-CS09-J-CG10-5-LTE</t>
    </r>
  </si>
  <si>
    <r>
      <rPr>
        <sz val="7"/>
        <rFont val="ＭＳ Ｐ明朝"/>
        <family val="1"/>
      </rPr>
      <t>PM-CS09-J-CG10-6-LTE</t>
    </r>
  </si>
  <si>
    <r>
      <rPr>
        <sz val="7"/>
        <rFont val="ＭＳ Ｐ明朝"/>
        <family val="1"/>
      </rPr>
      <t>PM-CS09-J-CG10-7-LTE</t>
    </r>
  </si>
  <si>
    <r>
      <rPr>
        <sz val="7"/>
        <rFont val="ＭＳ Ｐ明朝"/>
        <family val="1"/>
      </rPr>
      <t>PM-CS09-J-CG10-8-LTE</t>
    </r>
  </si>
  <si>
    <r>
      <rPr>
        <sz val="7"/>
        <rFont val="ＭＳ Ｐ明朝"/>
        <family val="1"/>
      </rPr>
      <t>PM-CS09-J-CG10-9-LTE</t>
    </r>
  </si>
  <si>
    <r>
      <rPr>
        <sz val="7"/>
        <rFont val="ＭＳ Ｐ明朝"/>
        <family val="1"/>
      </rPr>
      <t>PM-CS09-J-CG10-10-LTE</t>
    </r>
  </si>
  <si>
    <r>
      <rPr>
        <sz val="7"/>
        <rFont val="ＭＳ Ｐ明朝"/>
        <family val="1"/>
      </rPr>
      <t>PM-CS04-S-H1</t>
    </r>
  </si>
  <si>
    <r>
      <rPr>
        <sz val="7"/>
        <rFont val="ＭＳ Ｐ明朝"/>
        <family val="1"/>
      </rPr>
      <t>PM-CS04-S-H1-CC</t>
    </r>
  </si>
  <si>
    <r>
      <rPr>
        <sz val="7"/>
        <rFont val="ＭＳ Ｐ明朝"/>
        <family val="1"/>
      </rPr>
      <t>PM-CS04-U-H1</t>
    </r>
  </si>
  <si>
    <r>
      <rPr>
        <sz val="7"/>
        <rFont val="ＭＳ Ｐ明朝"/>
        <family val="1"/>
      </rPr>
      <t>PM-CS04-U-H1-CC</t>
    </r>
  </si>
  <si>
    <r>
      <rPr>
        <sz val="7"/>
        <rFont val="ＭＳ Ｐ明朝"/>
        <family val="1"/>
      </rPr>
      <t>内外電機</t>
    </r>
  </si>
  <si>
    <r>
      <rPr>
        <sz val="7"/>
        <rFont val="ＭＳ Ｐ明朝"/>
        <family val="1"/>
      </rPr>
      <t>EV-C1-200SD</t>
    </r>
  </si>
  <si>
    <r>
      <rPr>
        <sz val="7"/>
        <rFont val="ＭＳ Ｐ明朝"/>
        <family val="1"/>
      </rPr>
      <t>EV-C1-200SW</t>
    </r>
  </si>
  <si>
    <r>
      <rPr>
        <sz val="7"/>
        <rFont val="ＭＳ Ｐ明朝"/>
        <family val="1"/>
      </rPr>
      <t>日東工業</t>
    </r>
  </si>
  <si>
    <r>
      <rPr>
        <sz val="7"/>
        <rFont val="ＭＳ Ｐ明朝"/>
        <family val="1"/>
      </rPr>
      <t>EVP-2G60J-F-10R</t>
    </r>
  </si>
  <si>
    <r>
      <rPr>
        <sz val="7"/>
        <rFont val="ＭＳ Ｐ明朝"/>
        <family val="1"/>
      </rPr>
      <t>EVP-2G60J-F-L5</t>
    </r>
  </si>
  <si>
    <r>
      <rPr>
        <sz val="7"/>
        <rFont val="ＭＳ Ｐ明朝"/>
        <family val="1"/>
      </rPr>
      <t>EVP-2G60J-F-L7</t>
    </r>
  </si>
  <si>
    <r>
      <rPr>
        <sz val="7"/>
        <rFont val="ＭＳ Ｐ明朝"/>
        <family val="1"/>
      </rPr>
      <t>EVP-2G60J-F-L10</t>
    </r>
  </si>
  <si>
    <r>
      <rPr>
        <sz val="7"/>
        <rFont val="ＭＳ Ｐ明朝"/>
        <family val="1"/>
      </rPr>
      <t>EVP-2G60J-F-L15</t>
    </r>
  </si>
  <si>
    <r>
      <rPr>
        <sz val="7"/>
        <rFont val="ＭＳ Ｐ明朝"/>
        <family val="1"/>
      </rPr>
      <t>EVP-2G60J-FC-L5</t>
    </r>
  </si>
  <si>
    <r>
      <rPr>
        <sz val="7"/>
        <rFont val="ＭＳ Ｐ明朝"/>
        <family val="1"/>
      </rPr>
      <t>EVP-2G60J-FC-L7</t>
    </r>
  </si>
  <si>
    <r>
      <rPr>
        <sz val="7"/>
        <rFont val="ＭＳ Ｐ明朝"/>
        <family val="1"/>
      </rPr>
      <t>EVP-2G60J-W-10R</t>
    </r>
  </si>
  <si>
    <r>
      <rPr>
        <sz val="7"/>
        <rFont val="ＭＳ Ｐ明朝"/>
        <family val="1"/>
      </rPr>
      <t>EVP-2G60J-W-L5</t>
    </r>
  </si>
  <si>
    <r>
      <rPr>
        <sz val="7"/>
        <rFont val="ＭＳ Ｐ明朝"/>
        <family val="1"/>
      </rPr>
      <t>EVP-2G60J-W-L7</t>
    </r>
  </si>
  <si>
    <r>
      <rPr>
        <sz val="7"/>
        <rFont val="ＭＳ Ｐ明朝"/>
        <family val="1"/>
      </rPr>
      <t>EVP-2G60J-W-L10</t>
    </r>
  </si>
  <si>
    <r>
      <rPr>
        <sz val="7"/>
        <rFont val="ＭＳ Ｐ明朝"/>
        <family val="1"/>
      </rPr>
      <t>EVP-2G60J-W-L15</t>
    </r>
  </si>
  <si>
    <r>
      <rPr>
        <sz val="7"/>
        <rFont val="ＭＳ Ｐ明朝"/>
        <family val="1"/>
      </rPr>
      <t>EVPT-2G60J-F-10R</t>
    </r>
  </si>
  <si>
    <r>
      <rPr>
        <sz val="7"/>
        <rFont val="ＭＳ Ｐ明朝"/>
        <family val="1"/>
      </rPr>
      <t>EVPT-2G60J-F-10R-SVC</t>
    </r>
  </si>
  <si>
    <r>
      <rPr>
        <sz val="7"/>
        <rFont val="ＭＳ Ｐ明朝"/>
        <family val="1"/>
      </rPr>
      <t>EVPT-2G60J-F-L5</t>
    </r>
  </si>
  <si>
    <r>
      <rPr>
        <sz val="7"/>
        <rFont val="ＭＳ Ｐ明朝"/>
        <family val="1"/>
      </rPr>
      <t>EVPT-2G60J-F-L5-SVC</t>
    </r>
  </si>
  <si>
    <r>
      <rPr>
        <sz val="7"/>
        <rFont val="ＭＳ Ｐ明朝"/>
        <family val="1"/>
      </rPr>
      <t>EVPT-2G60J-F-L7</t>
    </r>
  </si>
  <si>
    <r>
      <rPr>
        <sz val="7"/>
        <rFont val="ＭＳ Ｐ明朝"/>
        <family val="1"/>
      </rPr>
      <t>EVPT-2G60J-F-L7-SVC</t>
    </r>
  </si>
  <si>
    <r>
      <rPr>
        <sz val="7"/>
        <rFont val="ＭＳ Ｐ明朝"/>
        <family val="1"/>
      </rPr>
      <t>EVPT-2G60J-F-L10</t>
    </r>
  </si>
  <si>
    <r>
      <rPr>
        <sz val="7"/>
        <rFont val="ＭＳ Ｐ明朝"/>
        <family val="1"/>
      </rPr>
      <t>EVPT-2G60J-F-L10-SVC</t>
    </r>
  </si>
  <si>
    <r>
      <rPr>
        <sz val="7"/>
        <rFont val="ＭＳ Ｐ明朝"/>
        <family val="1"/>
      </rPr>
      <t>EVPT-2G60J-F-L15</t>
    </r>
  </si>
  <si>
    <r>
      <rPr>
        <sz val="7"/>
        <rFont val="ＭＳ Ｐ明朝"/>
        <family val="1"/>
      </rPr>
      <t>EVPT-2G60J-F-L15-SVC</t>
    </r>
  </si>
  <si>
    <r>
      <rPr>
        <sz val="7"/>
        <rFont val="ＭＳ Ｐ明朝"/>
        <family val="1"/>
      </rPr>
      <t>EVPT-2G60J-W-10R</t>
    </r>
  </si>
  <si>
    <r>
      <rPr>
        <sz val="7"/>
        <rFont val="ＭＳ Ｐ明朝"/>
        <family val="1"/>
      </rPr>
      <t>EVPT-2G60J-W-10R-SVC</t>
    </r>
  </si>
  <si>
    <r>
      <rPr>
        <sz val="7"/>
        <rFont val="ＭＳ Ｐ明朝"/>
        <family val="1"/>
      </rPr>
      <t>EVPT-2G60J-W-L5</t>
    </r>
  </si>
  <si>
    <r>
      <rPr>
        <sz val="7"/>
        <rFont val="ＭＳ Ｐ明朝"/>
        <family val="1"/>
      </rPr>
      <t>EVPT-2G60J-W-L5-SVC</t>
    </r>
  </si>
  <si>
    <r>
      <rPr>
        <sz val="7"/>
        <rFont val="ＭＳ Ｐ明朝"/>
        <family val="1"/>
      </rPr>
      <t>EVPT-2G60J-W-L7</t>
    </r>
  </si>
  <si>
    <r>
      <rPr>
        <sz val="7"/>
        <rFont val="ＭＳ Ｐ明朝"/>
        <family val="1"/>
      </rPr>
      <t>EVPT-2G60J-W-L7-SVC</t>
    </r>
  </si>
  <si>
    <r>
      <rPr>
        <sz val="7"/>
        <rFont val="ＭＳ Ｐ明朝"/>
        <family val="1"/>
      </rPr>
      <t>EVPT-2G60J-W-L10</t>
    </r>
  </si>
  <si>
    <r>
      <rPr>
        <sz val="7"/>
        <rFont val="ＭＳ Ｐ明朝"/>
        <family val="1"/>
      </rPr>
      <t>EVPT-2G60J-W-L10-SVC</t>
    </r>
  </si>
  <si>
    <r>
      <rPr>
        <sz val="7"/>
        <rFont val="ＭＳ Ｐ明朝"/>
        <family val="1"/>
      </rPr>
      <t>EVPT-2G60J-W-L15</t>
    </r>
  </si>
  <si>
    <r>
      <rPr>
        <sz val="7"/>
        <rFont val="ＭＳ Ｐ明朝"/>
        <family val="1"/>
      </rPr>
      <t>EVPT-2G60J-W-L15-SVC</t>
    </r>
  </si>
  <si>
    <r>
      <rPr>
        <sz val="7"/>
        <rFont val="ＭＳ Ｐ明朝"/>
        <family val="1"/>
      </rPr>
      <t>EVPT-2G60J-FC-L5</t>
    </r>
  </si>
  <si>
    <r>
      <rPr>
        <sz val="7"/>
        <rFont val="ＭＳ Ｐ明朝"/>
        <family val="1"/>
      </rPr>
      <t>EVPT-2G60J-FC-L5-SVC</t>
    </r>
  </si>
  <si>
    <r>
      <rPr>
        <sz val="7"/>
        <rFont val="ＭＳ Ｐ明朝"/>
        <family val="1"/>
      </rPr>
      <t>EVPT-2G60J-FC-L7</t>
    </r>
  </si>
  <si>
    <r>
      <rPr>
        <sz val="7"/>
        <rFont val="ＭＳ Ｐ明朝"/>
        <family val="1"/>
      </rPr>
      <t>EVPT-2G60J-FC-L7-SVC</t>
    </r>
  </si>
  <si>
    <r>
      <rPr>
        <sz val="7"/>
        <rFont val="ＭＳ Ｐ明朝"/>
        <family val="1"/>
      </rPr>
      <t>EVPTC2G60J-F-10R</t>
    </r>
  </si>
  <si>
    <r>
      <rPr>
        <sz val="7"/>
        <rFont val="ＭＳ Ｐ明朝"/>
        <family val="1"/>
      </rPr>
      <t>EVPTC2G60J-F-10R-SVC</t>
    </r>
  </si>
  <si>
    <r>
      <rPr>
        <sz val="7"/>
        <rFont val="ＭＳ Ｐ明朝"/>
        <family val="1"/>
      </rPr>
      <t>EVPTC2G60J-F-L5</t>
    </r>
  </si>
  <si>
    <r>
      <rPr>
        <sz val="7"/>
        <rFont val="ＭＳ Ｐ明朝"/>
        <family val="1"/>
      </rPr>
      <t>EVPTC2G60J-F-L5-SVC</t>
    </r>
  </si>
  <si>
    <r>
      <rPr>
        <sz val="7"/>
        <rFont val="ＭＳ Ｐ明朝"/>
        <family val="1"/>
      </rPr>
      <t>EVPTC2G60J-F-L7</t>
    </r>
  </si>
  <si>
    <r>
      <rPr>
        <sz val="7"/>
        <rFont val="ＭＳ Ｐ明朝"/>
        <family val="1"/>
      </rPr>
      <t>EVPTC2G60J-F-L7-SVC</t>
    </r>
  </si>
  <si>
    <r>
      <rPr>
        <sz val="7"/>
        <rFont val="ＭＳ Ｐ明朝"/>
        <family val="1"/>
      </rPr>
      <t>EVPTC2G60J-F-L10</t>
    </r>
  </si>
  <si>
    <r>
      <rPr>
        <sz val="7"/>
        <rFont val="ＭＳ Ｐ明朝"/>
        <family val="1"/>
      </rPr>
      <t>EVPTC2G60J-F-L10-SVC</t>
    </r>
  </si>
  <si>
    <r>
      <rPr>
        <sz val="7"/>
        <rFont val="ＭＳ Ｐ明朝"/>
        <family val="1"/>
      </rPr>
      <t>EVPTC2G60J-F-L15</t>
    </r>
  </si>
  <si>
    <r>
      <rPr>
        <sz val="7"/>
        <rFont val="ＭＳ Ｐ明朝"/>
        <family val="1"/>
      </rPr>
      <t>EVPTC2G60J-F-L15-SVC</t>
    </r>
  </si>
  <si>
    <r>
      <rPr>
        <sz val="7"/>
        <rFont val="ＭＳ Ｐ明朝"/>
        <family val="1"/>
      </rPr>
      <t>EVPTC2G60J-FC-L5</t>
    </r>
  </si>
  <si>
    <r>
      <rPr>
        <sz val="7"/>
        <rFont val="ＭＳ Ｐ明朝"/>
        <family val="1"/>
      </rPr>
      <t>EVPTC2G60J-FC-L5-SVC</t>
    </r>
  </si>
  <si>
    <r>
      <rPr>
        <sz val="7"/>
        <rFont val="ＭＳ Ｐ明朝"/>
        <family val="1"/>
      </rPr>
      <t>EVPTC2G60J-FC-L7</t>
    </r>
  </si>
  <si>
    <r>
      <rPr>
        <sz val="7"/>
        <rFont val="ＭＳ Ｐ明朝"/>
        <family val="1"/>
      </rPr>
      <t>EVPTC2G60J-FC-L7-SVC</t>
    </r>
  </si>
  <si>
    <r>
      <rPr>
        <sz val="7"/>
        <rFont val="ＭＳ Ｐ明朝"/>
        <family val="1"/>
      </rPr>
      <t>EVPTC2G60J-W-L5</t>
    </r>
  </si>
  <si>
    <r>
      <rPr>
        <sz val="7"/>
        <rFont val="ＭＳ Ｐ明朝"/>
        <family val="1"/>
      </rPr>
      <t>EVPTC2G60J-W-L5-SVC</t>
    </r>
  </si>
  <si>
    <r>
      <rPr>
        <sz val="7"/>
        <rFont val="ＭＳ Ｐ明朝"/>
        <family val="1"/>
      </rPr>
      <t>EVPTC2G60J-W-L7</t>
    </r>
  </si>
  <si>
    <r>
      <rPr>
        <sz val="7"/>
        <rFont val="ＭＳ Ｐ明朝"/>
        <family val="1"/>
      </rPr>
      <t>EVPTC2G60J-W-L7-SVC</t>
    </r>
  </si>
  <si>
    <r>
      <rPr>
        <sz val="7"/>
        <rFont val="ＭＳ Ｐ明朝"/>
        <family val="1"/>
      </rPr>
      <t>EVPTC2G60J-W-L10</t>
    </r>
  </si>
  <si>
    <r>
      <rPr>
        <sz val="7"/>
        <rFont val="ＭＳ Ｐ明朝"/>
        <family val="1"/>
      </rPr>
      <t>EVPTC2G60J-W-L10-SVC</t>
    </r>
  </si>
  <si>
    <r>
      <rPr>
        <sz val="7"/>
        <rFont val="ＭＳ Ｐ明朝"/>
        <family val="1"/>
      </rPr>
      <t>EVPTC2G60J-W-L15</t>
    </r>
  </si>
  <si>
    <r>
      <rPr>
        <sz val="7"/>
        <rFont val="ＭＳ Ｐ明朝"/>
        <family val="1"/>
      </rPr>
      <t>EVPTC2G60J-W-L15-SVC</t>
    </r>
  </si>
  <si>
    <r>
      <rPr>
        <sz val="7"/>
        <rFont val="ＭＳ Ｐ明朝"/>
        <family val="1"/>
      </rPr>
      <t>EVPTC2G60J-W-10R</t>
    </r>
  </si>
  <si>
    <r>
      <rPr>
        <sz val="7"/>
        <rFont val="ＭＳ Ｐ明朝"/>
        <family val="1"/>
      </rPr>
      <t>EVPTC2G60J-W-10R-SVC</t>
    </r>
  </si>
  <si>
    <r>
      <rPr>
        <sz val="7"/>
        <rFont val="ＭＳ Ｐ明朝"/>
        <family val="1"/>
      </rPr>
      <t>EVP-2G32J-F-L7</t>
    </r>
  </si>
  <si>
    <r>
      <rPr>
        <sz val="7"/>
        <rFont val="ＭＳ Ｐ明朝"/>
        <family val="1"/>
      </rPr>
      <t>EVP-2G32J-F-L10</t>
    </r>
  </si>
  <si>
    <r>
      <rPr>
        <sz val="7"/>
        <rFont val="ＭＳ Ｐ明朝"/>
        <family val="1"/>
      </rPr>
      <t>EVP-2G32J-W-L7</t>
    </r>
  </si>
  <si>
    <r>
      <rPr>
        <sz val="7"/>
        <rFont val="ＭＳ Ｐ明朝"/>
        <family val="1"/>
      </rPr>
      <t>EVP-2G32J-W-L10</t>
    </r>
  </si>
  <si>
    <r>
      <rPr>
        <sz val="7"/>
        <rFont val="ＭＳ Ｐ明朝"/>
        <family val="1"/>
      </rPr>
      <t>EVP-2G32J-FC-L7</t>
    </r>
  </si>
  <si>
    <r>
      <rPr>
        <sz val="7"/>
        <rFont val="ＭＳ Ｐ明朝"/>
        <family val="1"/>
      </rPr>
      <t>EVPT-2G32J-F-L7</t>
    </r>
  </si>
  <si>
    <r>
      <rPr>
        <sz val="7"/>
        <rFont val="ＭＳ Ｐ明朝"/>
        <family val="1"/>
      </rPr>
      <t>EVPT-2G32J-F-L7-SVC</t>
    </r>
  </si>
  <si>
    <r>
      <rPr>
        <sz val="7"/>
        <rFont val="ＭＳ Ｐ明朝"/>
        <family val="1"/>
      </rPr>
      <t>EVPT-2G32J-F-L10</t>
    </r>
  </si>
  <si>
    <r>
      <rPr>
        <sz val="7"/>
        <rFont val="ＭＳ Ｐ明朝"/>
        <family val="1"/>
      </rPr>
      <t>EVPT-2G32J-F-L10-SVC</t>
    </r>
  </si>
  <si>
    <r>
      <rPr>
        <sz val="7"/>
        <rFont val="ＭＳ Ｐ明朝"/>
        <family val="1"/>
      </rPr>
      <t>EVPT-2G32J-FC-L7</t>
    </r>
  </si>
  <si>
    <r>
      <rPr>
        <sz val="7"/>
        <rFont val="ＭＳ Ｐ明朝"/>
        <family val="1"/>
      </rPr>
      <t>EVPT-2G32J-FC-L7-SVC</t>
    </r>
  </si>
  <si>
    <r>
      <rPr>
        <sz val="7"/>
        <rFont val="ＭＳ Ｐ明朝"/>
        <family val="1"/>
      </rPr>
      <t>EVPT-2G32J-W-L7</t>
    </r>
  </si>
  <si>
    <r>
      <rPr>
        <sz val="7"/>
        <rFont val="ＭＳ Ｐ明朝"/>
        <family val="1"/>
      </rPr>
      <t>EVPT-2G32J-W-L7-SVC</t>
    </r>
  </si>
  <si>
    <r>
      <rPr>
        <sz val="7"/>
        <rFont val="ＭＳ Ｐ明朝"/>
        <family val="1"/>
      </rPr>
      <t>EVPT-2G32J-W-L10</t>
    </r>
  </si>
  <si>
    <r>
      <rPr>
        <sz val="7"/>
        <rFont val="ＭＳ Ｐ明朝"/>
        <family val="1"/>
      </rPr>
      <t>EVPT-2G32J-W-L10-SVC</t>
    </r>
  </si>
  <si>
    <r>
      <rPr>
        <sz val="7"/>
        <rFont val="ＭＳ Ｐ明朝"/>
        <family val="1"/>
      </rPr>
      <t>EVPTC2G32J-F-L7</t>
    </r>
  </si>
  <si>
    <r>
      <rPr>
        <sz val="7"/>
        <rFont val="ＭＳ Ｐ明朝"/>
        <family val="1"/>
      </rPr>
      <t>EVPTC2G32J-F-L7-SVC</t>
    </r>
  </si>
  <si>
    <r>
      <rPr>
        <sz val="7"/>
        <rFont val="ＭＳ Ｐ明朝"/>
        <family val="1"/>
      </rPr>
      <t>EVPTC2G32J-F-L10</t>
    </r>
  </si>
  <si>
    <r>
      <rPr>
        <sz val="7"/>
        <rFont val="ＭＳ Ｐ明朝"/>
        <family val="1"/>
      </rPr>
      <t>EVPTC2G32J-F-L10-SVC</t>
    </r>
  </si>
  <si>
    <r>
      <rPr>
        <sz val="7"/>
        <rFont val="ＭＳ Ｐ明朝"/>
        <family val="1"/>
      </rPr>
      <t>EVPTC2G32J-FC-L7</t>
    </r>
  </si>
  <si>
    <r>
      <rPr>
        <sz val="7"/>
        <rFont val="ＭＳ Ｐ明朝"/>
        <family val="1"/>
      </rPr>
      <t>EVPTC2G32J-FC-L7-SVC</t>
    </r>
  </si>
  <si>
    <r>
      <rPr>
        <sz val="7"/>
        <rFont val="ＭＳ Ｐ明朝"/>
        <family val="1"/>
      </rPr>
      <t>EVPTC2G32J-W-L7</t>
    </r>
  </si>
  <si>
    <r>
      <rPr>
        <sz val="7"/>
        <rFont val="ＭＳ Ｐ明朝"/>
        <family val="1"/>
      </rPr>
      <t>EVPTC2G32J-W-L7-SVC</t>
    </r>
  </si>
  <si>
    <r>
      <rPr>
        <sz val="7"/>
        <rFont val="ＭＳ Ｐ明朝"/>
        <family val="1"/>
      </rPr>
      <t>EVPTC2G32J-W-L10</t>
    </r>
  </si>
  <si>
    <r>
      <rPr>
        <sz val="7"/>
        <rFont val="ＭＳ Ｐ明朝"/>
        <family val="1"/>
      </rPr>
      <t>EVPTC2G32J-W-L10-SVC</t>
    </r>
  </si>
  <si>
    <r>
      <rPr>
        <sz val="7"/>
        <rFont val="ＭＳ Ｐ明朝"/>
        <family val="1"/>
      </rPr>
      <t>EVP-1R2</t>
    </r>
  </si>
  <si>
    <r>
      <rPr>
        <sz val="7"/>
        <rFont val="ＭＳ Ｐ明朝"/>
        <family val="1"/>
      </rPr>
      <t>EVP-1R2-J</t>
    </r>
  </si>
  <si>
    <r>
      <rPr>
        <sz val="7"/>
        <rFont val="ＭＳ Ｐ明朝"/>
        <family val="1"/>
      </rPr>
      <t>EVP-1RR</t>
    </r>
  </si>
  <si>
    <r>
      <rPr>
        <sz val="7"/>
        <rFont val="ＭＳ Ｐ明朝"/>
        <family val="1"/>
      </rPr>
      <t>EVP-1RR-J</t>
    </r>
  </si>
  <si>
    <r>
      <rPr>
        <sz val="7"/>
        <rFont val="ＭＳ Ｐ明朝"/>
        <family val="1"/>
      </rPr>
      <t>日本電気</t>
    </r>
  </si>
  <si>
    <r>
      <rPr>
        <sz val="7"/>
        <rFont val="ＭＳ Ｐ明朝"/>
        <family val="1"/>
      </rPr>
      <t>H03EW</t>
    </r>
  </si>
  <si>
    <r>
      <rPr>
        <sz val="7"/>
        <rFont val="ＭＳ Ｐ明朝"/>
        <family val="1"/>
      </rPr>
      <t>平河ヒューテック</t>
    </r>
  </si>
  <si>
    <r>
      <rPr>
        <sz val="7"/>
        <rFont val="ＭＳ Ｐ明朝"/>
        <family val="1"/>
      </rPr>
      <t>HCCID-K01HS</t>
    </r>
  </si>
  <si>
    <r>
      <rPr>
        <sz val="7"/>
        <rFont val="ＭＳ Ｐ明朝"/>
        <family val="1"/>
      </rPr>
      <t>HCCID-K01HW</t>
    </r>
  </si>
  <si>
    <r>
      <rPr>
        <sz val="7"/>
        <rFont val="ＭＳ Ｐ明朝"/>
        <family val="1"/>
      </rPr>
      <t>HCCID-K01HW（OCPP）</t>
    </r>
  </si>
  <si>
    <r>
      <rPr>
        <sz val="7"/>
        <rFont val="ＭＳ Ｐ明朝"/>
        <family val="1"/>
      </rPr>
      <t>東芝ライテック</t>
    </r>
  </si>
  <si>
    <r>
      <rPr>
        <sz val="7"/>
        <rFont val="ＭＳ Ｐ明朝"/>
        <family val="1"/>
      </rPr>
      <t>DC2333EN</t>
    </r>
  </si>
  <si>
    <r>
      <rPr>
        <sz val="7"/>
        <rFont val="ＭＳ Ｐ明朝"/>
        <family val="1"/>
      </rPr>
      <t>ダックビル</t>
    </r>
  </si>
  <si>
    <r>
      <rPr>
        <sz val="7"/>
        <rFont val="ＭＳ Ｐ明朝"/>
        <family val="1"/>
      </rPr>
      <t>DB-FlatEV-S-06-080</t>
    </r>
  </si>
  <si>
    <r>
      <rPr>
        <sz val="7"/>
        <rFont val="ＭＳ Ｐ明朝"/>
        <family val="1"/>
      </rPr>
      <t>DB-FlatEV-S-06-055</t>
    </r>
  </si>
  <si>
    <r>
      <rPr>
        <sz val="7"/>
        <rFont val="ＭＳ Ｐ明朝"/>
        <family val="1"/>
      </rPr>
      <t>日本宅配システム</t>
    </r>
  </si>
  <si>
    <r>
      <rPr>
        <sz val="7"/>
        <rFont val="ＭＳ Ｐ明朝"/>
        <family val="1"/>
      </rPr>
      <t>ISA-0002</t>
    </r>
  </si>
  <si>
    <t>V2H充放電設備補助率：1/2</t>
    <phoneticPr fontId="1"/>
  </si>
  <si>
    <t>外部給電器補助率：1/3</t>
    <phoneticPr fontId="1"/>
  </si>
  <si>
    <r>
      <rPr>
        <sz val="7.5"/>
        <rFont val="ＭＳ Ｐゴシック"/>
        <family val="3"/>
      </rPr>
      <t>メーカー名</t>
    </r>
    <phoneticPr fontId="1"/>
  </si>
  <si>
    <r>
      <rPr>
        <sz val="7.5"/>
        <rFont val="ＭＳ Ｐゴシック"/>
        <family val="3"/>
      </rPr>
      <t>型式</t>
    </r>
    <phoneticPr fontId="1"/>
  </si>
  <si>
    <r>
      <rPr>
        <sz val="7.5"/>
        <rFont val="ＭＳ Ｐゴシック"/>
        <family val="3"/>
      </rPr>
      <t xml:space="preserve">充電出力
</t>
    </r>
    <r>
      <rPr>
        <sz val="7.5"/>
        <rFont val="ＭＳ Ｐゴシック"/>
        <family val="3"/>
      </rPr>
      <t>（kW）</t>
    </r>
    <phoneticPr fontId="1"/>
  </si>
  <si>
    <t>補助金交付上限額
（千円）</t>
    <phoneticPr fontId="1"/>
  </si>
  <si>
    <r>
      <rPr>
        <sz val="7.5"/>
        <rFont val="ＭＳ Ｐゴシック"/>
        <family val="3"/>
      </rPr>
      <t>メーカー名</t>
    </r>
  </si>
  <si>
    <r>
      <rPr>
        <sz val="7.5"/>
        <rFont val="ＭＳ Ｐゴシック"/>
        <family val="3"/>
      </rPr>
      <t>型式</t>
    </r>
  </si>
  <si>
    <r>
      <rPr>
        <sz val="7.5"/>
        <rFont val="ＭＳ Ｐゴシック"/>
        <family val="3"/>
      </rPr>
      <t xml:space="preserve">充電出力
</t>
    </r>
    <r>
      <rPr>
        <sz val="7.5"/>
        <rFont val="ＭＳ Ｐゴシック"/>
        <family val="3"/>
      </rPr>
      <t>（kW）</t>
    </r>
  </si>
  <si>
    <t>GSユアサ_V2H</t>
    <phoneticPr fontId="1"/>
  </si>
  <si>
    <t>GSユアサ</t>
    <phoneticPr fontId="1"/>
  </si>
  <si>
    <r>
      <rPr>
        <sz val="7.5"/>
        <rFont val="ＭＳ Ｐゴシック"/>
        <family val="3"/>
      </rPr>
      <t>VOX-10-T3-D</t>
    </r>
  </si>
  <si>
    <t>オリジン</t>
    <phoneticPr fontId="21"/>
  </si>
  <si>
    <t>MV2B-35-RF</t>
    <phoneticPr fontId="21"/>
  </si>
  <si>
    <t>アイケイエス_V2H</t>
    <phoneticPr fontId="1"/>
  </si>
  <si>
    <r>
      <rPr>
        <sz val="7.5"/>
        <rFont val="ＭＳ Ｐゴシック"/>
        <family val="3"/>
      </rPr>
      <t>VOX-10-T3-D-T</t>
    </r>
  </si>
  <si>
    <t>MV2V-10K-BC</t>
    <phoneticPr fontId="21"/>
  </si>
  <si>
    <t>エリーパワー_V2H</t>
    <phoneticPr fontId="1"/>
  </si>
  <si>
    <r>
      <rPr>
        <sz val="7.5"/>
        <rFont val="ＭＳ Ｐゴシック"/>
        <family val="3"/>
      </rPr>
      <t>VOX-10-T3-G</t>
    </r>
  </si>
  <si>
    <t>ニチコン</t>
    <phoneticPr fontId="21"/>
  </si>
  <si>
    <t>VPS-4C1A</t>
    <phoneticPr fontId="21"/>
  </si>
  <si>
    <t>オムロンソーシアルソリューションズ_V2H</t>
    <phoneticPr fontId="1"/>
  </si>
  <si>
    <r>
      <rPr>
        <sz val="7.5"/>
        <rFont val="ＭＳ Ｐゴシック"/>
        <family val="3"/>
      </rPr>
      <t>VOX-10-T3-G-T</t>
    </r>
  </si>
  <si>
    <t>VPS-3C1A-B/Y</t>
    <phoneticPr fontId="21"/>
  </si>
  <si>
    <t>シャープエネルギーソリューション_V2H</t>
    <phoneticPr fontId="1"/>
  </si>
  <si>
    <t>アイケイエス</t>
    <phoneticPr fontId="1"/>
  </si>
  <si>
    <r>
      <rPr>
        <sz val="7.5"/>
        <rFont val="ＭＳ Ｐゴシック"/>
        <family val="3"/>
      </rPr>
      <t>S06JP010V</t>
    </r>
  </si>
  <si>
    <t>本田技研工業</t>
    <rPh sb="0" eb="2">
      <t>ホンダ</t>
    </rPh>
    <rPh sb="2" eb="4">
      <t>ギケン</t>
    </rPh>
    <rPh sb="4" eb="6">
      <t>コウギョウ</t>
    </rPh>
    <phoneticPr fontId="21"/>
  </si>
  <si>
    <t>EBHJ</t>
    <phoneticPr fontId="21"/>
  </si>
  <si>
    <t>ダイヤゼブラ電機_V2H</t>
    <phoneticPr fontId="1"/>
  </si>
  <si>
    <r>
      <rPr>
        <sz val="7.5"/>
        <rFont val="ＭＳ Ｐゴシック"/>
        <family val="3"/>
      </rPr>
      <t>S06JP020V</t>
    </r>
  </si>
  <si>
    <t>EBNJ</t>
    <phoneticPr fontId="21"/>
  </si>
  <si>
    <t>デンソー_V2H</t>
    <phoneticPr fontId="1"/>
  </si>
  <si>
    <r>
      <rPr>
        <sz val="7.5"/>
        <rFont val="ＭＳ Ｐゴシック"/>
        <family val="3"/>
      </rPr>
      <t>T10JP010V</t>
    </r>
  </si>
  <si>
    <t>三菱自動車工業</t>
    <phoneticPr fontId="21"/>
  </si>
  <si>
    <t>MZ604775</t>
    <phoneticPr fontId="21"/>
  </si>
  <si>
    <t>ニチコン_V2H</t>
    <phoneticPr fontId="1"/>
  </si>
  <si>
    <t>エリーパワー</t>
    <phoneticPr fontId="1"/>
  </si>
  <si>
    <r>
      <rPr>
        <sz val="7.5"/>
        <rFont val="ＭＳ Ｐゴシック"/>
        <family val="3"/>
      </rPr>
      <t>EPS-60V</t>
    </r>
  </si>
  <si>
    <t>パナソニック_V2H</t>
    <phoneticPr fontId="1"/>
  </si>
  <si>
    <r>
      <rPr>
        <sz val="7.5"/>
        <rFont val="ＭＳ Ｐゴシック"/>
        <family val="3"/>
      </rPr>
      <t>EPS-60VR</t>
    </r>
  </si>
  <si>
    <t>長州産業_V2H</t>
    <phoneticPr fontId="1"/>
  </si>
  <si>
    <t>オムロン
ソーシアルソリューションズ</t>
    <phoneticPr fontId="1"/>
  </si>
  <si>
    <r>
      <rPr>
        <sz val="7.5"/>
        <rFont val="ＭＳ Ｐゴシック"/>
        <family val="3"/>
      </rPr>
      <t>KPEP-A-SET-AC</t>
    </r>
  </si>
  <si>
    <t>椿本チエイン_V2H</t>
    <phoneticPr fontId="1"/>
  </si>
  <si>
    <r>
      <rPr>
        <sz val="7.5"/>
        <rFont val="ＭＳ Ｐゴシック"/>
        <family val="3"/>
      </rPr>
      <t>KPEP-A-SET-AC-EF</t>
    </r>
  </si>
  <si>
    <t>東光高岳_V2H</t>
    <phoneticPr fontId="1"/>
  </si>
  <si>
    <r>
      <rPr>
        <sz val="7.5"/>
        <rFont val="ＭＳ Ｐゴシック"/>
        <family val="3"/>
      </rPr>
      <t>KPEP-A-SET-AC-S</t>
    </r>
  </si>
  <si>
    <r>
      <rPr>
        <sz val="7.5"/>
        <rFont val="ＭＳ Ｐゴシック"/>
        <family val="3"/>
      </rPr>
      <t>KPEP-A-SET-AC-EF-S</t>
    </r>
  </si>
  <si>
    <r>
      <rPr>
        <sz val="7.5"/>
        <rFont val="ＭＳ Ｐゴシック"/>
        <family val="3"/>
      </rPr>
      <t>KPEP-A-SET-2HYB</t>
    </r>
  </si>
  <si>
    <r>
      <rPr>
        <sz val="7.5"/>
        <rFont val="ＭＳ Ｐゴシック"/>
        <family val="3"/>
      </rPr>
      <t>KPEP-A-SET-2HYB-EF</t>
    </r>
  </si>
  <si>
    <r>
      <rPr>
        <sz val="7.5"/>
        <rFont val="ＭＳ Ｐゴシック"/>
        <family val="3"/>
      </rPr>
      <t>KPEP-A-SET-2HYB-S</t>
    </r>
  </si>
  <si>
    <r>
      <rPr>
        <sz val="7.5"/>
        <rFont val="ＭＳ Ｐゴシック"/>
        <family val="3"/>
      </rPr>
      <t>KPEP-A-SET-2HYB-EF-S</t>
    </r>
  </si>
  <si>
    <r>
      <rPr>
        <sz val="7.5"/>
        <rFont val="ＭＳ Ｐゴシック"/>
        <family val="3"/>
      </rPr>
      <t>KPEP-A-SET-3AC</t>
    </r>
  </si>
  <si>
    <r>
      <rPr>
        <sz val="7.5"/>
        <rFont val="ＭＳ Ｐゴシック"/>
        <family val="3"/>
      </rPr>
      <t>KPEP-A-SET-3AC-S</t>
    </r>
  </si>
  <si>
    <r>
      <rPr>
        <sz val="7.5"/>
        <rFont val="ＭＳ Ｐゴシック"/>
        <family val="3"/>
      </rPr>
      <t>KPEP-A-SET-4AC</t>
    </r>
  </si>
  <si>
    <r>
      <rPr>
        <sz val="7.5"/>
        <rFont val="ＭＳ Ｐゴシック"/>
        <family val="3"/>
      </rPr>
      <t>KPEP-A-SET-4AC-EF</t>
    </r>
  </si>
  <si>
    <r>
      <rPr>
        <sz val="7.5"/>
        <rFont val="ＭＳ Ｐゴシック"/>
        <family val="3"/>
      </rPr>
      <t>KPEP-A-SET-4AC-S</t>
    </r>
  </si>
  <si>
    <r>
      <rPr>
        <sz val="7.5"/>
        <rFont val="ＭＳ Ｐゴシック"/>
        <family val="3"/>
      </rPr>
      <t>KPEP-A-SET-4AC-EF-S</t>
    </r>
  </si>
  <si>
    <t>シャープエネルギーソリューション</t>
    <phoneticPr fontId="1"/>
  </si>
  <si>
    <r>
      <rPr>
        <sz val="7.5"/>
        <rFont val="ＭＳ Ｐゴシック"/>
        <family val="3"/>
      </rPr>
      <t>JH-WE2301</t>
    </r>
  </si>
  <si>
    <t>ダイヤゼブラ電機</t>
    <phoneticPr fontId="1"/>
  </si>
  <si>
    <r>
      <rPr>
        <sz val="7.5"/>
        <rFont val="ＭＳ Ｐゴシック"/>
        <family val="3"/>
      </rPr>
      <t>EOJ-D60EV</t>
    </r>
  </si>
  <si>
    <r>
      <rPr>
        <sz val="7.5"/>
        <rFont val="ＭＳ Ｐゴシック"/>
        <family val="3"/>
      </rPr>
      <t>EPJ-S60EV</t>
    </r>
  </si>
  <si>
    <t>デンソー</t>
    <phoneticPr fontId="1"/>
  </si>
  <si>
    <r>
      <rPr>
        <sz val="7.5"/>
        <rFont val="ＭＳ Ｐゴシック"/>
        <family val="3"/>
      </rPr>
      <t>DNEVC-D6075-2</t>
    </r>
  </si>
  <si>
    <r>
      <rPr>
        <sz val="7.5"/>
        <rFont val="ＭＳ Ｐゴシック"/>
        <family val="3"/>
      </rPr>
      <t>DNEVC-SD6075</t>
    </r>
  </si>
  <si>
    <r>
      <rPr>
        <sz val="7.5"/>
        <rFont val="ＭＳ Ｐゴシック"/>
        <family val="3"/>
      </rPr>
      <t>DNEVC-SD6075S</t>
    </r>
  </si>
  <si>
    <t>ニチコン</t>
    <phoneticPr fontId="1"/>
  </si>
  <si>
    <r>
      <rPr>
        <sz val="7.5"/>
        <rFont val="ＭＳ Ｐゴシック"/>
        <family val="3"/>
      </rPr>
      <t>ESS-V1</t>
    </r>
  </si>
  <si>
    <r>
      <rPr>
        <sz val="7.5"/>
        <rFont val="ＭＳ Ｐゴシック"/>
        <family val="3"/>
      </rPr>
      <t>ESS-V1S</t>
    </r>
  </si>
  <si>
    <r>
      <rPr>
        <sz val="7.5"/>
        <rFont val="ＭＳ Ｐゴシック"/>
        <family val="3"/>
      </rPr>
      <t>ES-T3V1</t>
    </r>
  </si>
  <si>
    <r>
      <rPr>
        <sz val="7.5"/>
        <rFont val="ＭＳ Ｐゴシック"/>
        <family val="3"/>
      </rPr>
      <t>ES-T3VS</t>
    </r>
  </si>
  <si>
    <r>
      <rPr>
        <sz val="7.5"/>
        <rFont val="ＭＳ Ｐゴシック"/>
        <family val="3"/>
      </rPr>
      <t>ES-T3P1</t>
    </r>
  </si>
  <si>
    <r>
      <rPr>
        <sz val="7.5"/>
        <rFont val="ＭＳ Ｐゴシック"/>
        <family val="3"/>
      </rPr>
      <t>ES-T3PS</t>
    </r>
  </si>
  <si>
    <r>
      <rPr>
        <sz val="7.5"/>
        <rFont val="ＭＳ Ｐゴシック"/>
        <family val="3"/>
      </rPr>
      <t>ES-T3PL1</t>
    </r>
  </si>
  <si>
    <r>
      <rPr>
        <sz val="7.5"/>
        <rFont val="ＭＳ Ｐゴシック"/>
        <family val="3"/>
      </rPr>
      <t>ES-T3PLS</t>
    </r>
  </si>
  <si>
    <r>
      <rPr>
        <sz val="7.5"/>
        <rFont val="ＭＳ Ｐゴシック"/>
        <family val="3"/>
      </rPr>
      <t>ES-PL1</t>
    </r>
  </si>
  <si>
    <r>
      <rPr>
        <sz val="7.5"/>
        <rFont val="ＭＳ Ｐゴシック"/>
        <family val="3"/>
      </rPr>
      <t>ES-PL1S</t>
    </r>
  </si>
  <si>
    <r>
      <rPr>
        <sz val="7.5"/>
        <rFont val="ＭＳ Ｐゴシック"/>
        <family val="3"/>
      </rPr>
      <t>VCG-666CN7</t>
    </r>
  </si>
  <si>
    <r>
      <rPr>
        <sz val="7.5"/>
        <rFont val="ＭＳ Ｐゴシック"/>
        <family val="3"/>
      </rPr>
      <t>VCG-666CN7K-1WH30</t>
    </r>
  </si>
  <si>
    <r>
      <rPr>
        <sz val="7.5"/>
        <rFont val="ＭＳ Ｐゴシック"/>
        <family val="3"/>
      </rPr>
      <t>VCG-666CN7K-1WH50</t>
    </r>
  </si>
  <si>
    <r>
      <rPr>
        <sz val="7.5"/>
        <rFont val="ＭＳ Ｐゴシック"/>
        <family val="3"/>
      </rPr>
      <t>VCG-666CN7K-1LH30</t>
    </r>
  </si>
  <si>
    <r>
      <rPr>
        <sz val="7.5"/>
        <rFont val="ＭＳ Ｐゴシック"/>
        <family val="3"/>
      </rPr>
      <t>VCG-666CN7K-1LH50</t>
    </r>
  </si>
  <si>
    <r>
      <rPr>
        <sz val="7.5"/>
        <rFont val="ＭＳ Ｐゴシック"/>
        <family val="3"/>
      </rPr>
      <t>VSG3-666CN7HS-R</t>
    </r>
  </si>
  <si>
    <r>
      <rPr>
        <sz val="7.5"/>
        <rFont val="ＭＳ Ｐゴシック"/>
        <family val="3"/>
      </rPr>
      <t>VCD-660CN7</t>
    </r>
  </si>
  <si>
    <r>
      <rPr>
        <sz val="7.5"/>
        <rFont val="ＭＳ Ｐゴシック"/>
        <family val="3"/>
      </rPr>
      <t>VSG3-666CN7AS</t>
    </r>
  </si>
  <si>
    <r>
      <rPr>
        <sz val="7.5"/>
        <rFont val="ＭＳ Ｐゴシック"/>
        <family val="3"/>
      </rPr>
      <t>VSG3-666CN7AB</t>
    </r>
  </si>
  <si>
    <r>
      <rPr>
        <sz val="7.5"/>
        <rFont val="ＭＳ Ｐゴシック"/>
        <family val="3"/>
      </rPr>
      <t>VSG3-666CN7HS</t>
    </r>
  </si>
  <si>
    <r>
      <rPr>
        <sz val="7.5"/>
        <rFont val="ＭＳ Ｐゴシック"/>
        <family val="3"/>
      </rPr>
      <t>VSG3-666CN7HB</t>
    </r>
  </si>
  <si>
    <r>
      <rPr>
        <sz val="7.5"/>
        <rFont val="ＭＳ Ｐゴシック"/>
        <family val="3"/>
      </rPr>
      <t>VSG3-666CN7ES</t>
    </r>
  </si>
  <si>
    <r>
      <rPr>
        <sz val="7.5"/>
        <rFont val="ＭＳ Ｐゴシック"/>
        <family val="3"/>
      </rPr>
      <t>VSG3-666CN7EB</t>
    </r>
  </si>
  <si>
    <r>
      <rPr>
        <sz val="7.5"/>
        <rFont val="ＭＳ Ｐゴシック"/>
        <family val="3"/>
      </rPr>
      <t>VSG3-666CN7FS</t>
    </r>
  </si>
  <si>
    <r>
      <rPr>
        <sz val="7.5"/>
        <rFont val="ＭＳ Ｐゴシック"/>
        <family val="3"/>
      </rPr>
      <t>VSG3-666CN7FB</t>
    </r>
  </si>
  <si>
    <t>パナソニック</t>
    <phoneticPr fontId="1"/>
  </si>
  <si>
    <r>
      <rPr>
        <sz val="7.5"/>
        <rFont val="ＭＳ Ｐゴシック"/>
        <family val="3"/>
      </rPr>
      <t>LJV1671B</t>
    </r>
  </si>
  <si>
    <r>
      <rPr>
        <sz val="7.5"/>
        <rFont val="ＭＳ Ｐゴシック"/>
        <family val="3"/>
      </rPr>
      <t>LJV1671B050</t>
    </r>
  </si>
  <si>
    <r>
      <rPr>
        <sz val="7.5"/>
        <rFont val="ＭＳ Ｐゴシック"/>
        <family val="3"/>
      </rPr>
      <t>LJV1671T</t>
    </r>
  </si>
  <si>
    <r>
      <rPr>
        <sz val="7.5"/>
        <rFont val="ＭＳ Ｐゴシック"/>
        <family val="3"/>
      </rPr>
      <t>LJVH671C</t>
    </r>
  </si>
  <si>
    <r>
      <rPr>
        <sz val="7.5"/>
        <rFont val="ＭＳ Ｐゴシック"/>
        <family val="3"/>
      </rPr>
      <t>LJV2671C</t>
    </r>
  </si>
  <si>
    <t>長州産業</t>
    <phoneticPr fontId="1"/>
  </si>
  <si>
    <r>
      <rPr>
        <sz val="7.5"/>
        <rFont val="ＭＳ Ｐゴシック"/>
        <family val="3"/>
      </rPr>
      <t>CV-M01A</t>
    </r>
  </si>
  <si>
    <r>
      <rPr>
        <sz val="7.5"/>
        <rFont val="ＭＳ Ｐゴシック"/>
        <family val="3"/>
      </rPr>
      <t>CV-M01A-EF</t>
    </r>
  </si>
  <si>
    <r>
      <rPr>
        <sz val="7.5"/>
        <rFont val="ＭＳ Ｐゴシック"/>
        <family val="3"/>
      </rPr>
      <t>CV-MS01A</t>
    </r>
  </si>
  <si>
    <r>
      <rPr>
        <sz val="7.5"/>
        <rFont val="ＭＳ Ｐゴシック"/>
        <family val="3"/>
      </rPr>
      <t>CV-MS01A-EF</t>
    </r>
  </si>
  <si>
    <r>
      <rPr>
        <sz val="7.5"/>
        <rFont val="ＭＳ Ｐゴシック"/>
        <family val="3"/>
      </rPr>
      <t>CV-M02A</t>
    </r>
  </si>
  <si>
    <r>
      <rPr>
        <sz val="7.5"/>
        <rFont val="ＭＳ Ｐゴシック"/>
        <family val="3"/>
      </rPr>
      <t>CV-M02A-EF</t>
    </r>
  </si>
  <si>
    <r>
      <rPr>
        <sz val="7.5"/>
        <rFont val="ＭＳ Ｐゴシック"/>
        <family val="3"/>
      </rPr>
      <t>CV-M02A-N</t>
    </r>
  </si>
  <si>
    <r>
      <rPr>
        <sz val="7.5"/>
        <rFont val="ＭＳ Ｐゴシック"/>
        <family val="3"/>
      </rPr>
      <t>CV-MH02A</t>
    </r>
  </si>
  <si>
    <r>
      <rPr>
        <sz val="7.5"/>
        <rFont val="ＭＳ Ｐゴシック"/>
        <family val="3"/>
      </rPr>
      <t>CV-MH02A-EF</t>
    </r>
  </si>
  <si>
    <r>
      <rPr>
        <sz val="7.5"/>
        <rFont val="ＭＳ Ｐゴシック"/>
        <family val="3"/>
      </rPr>
      <t>CV-MH02A-N</t>
    </r>
  </si>
  <si>
    <r>
      <rPr>
        <sz val="7.5"/>
        <rFont val="ＭＳ Ｐゴシック"/>
        <family val="3"/>
      </rPr>
      <t>CV-MS02A</t>
    </r>
  </si>
  <si>
    <r>
      <rPr>
        <sz val="7.5"/>
        <rFont val="ＭＳ Ｐゴシック"/>
        <family val="3"/>
      </rPr>
      <t>CV-MS02A-EF</t>
    </r>
  </si>
  <si>
    <r>
      <rPr>
        <sz val="7.5"/>
        <rFont val="ＭＳ Ｐゴシック"/>
        <family val="3"/>
      </rPr>
      <t>CV-MS02A-N</t>
    </r>
  </si>
  <si>
    <r>
      <rPr>
        <sz val="7.5"/>
        <rFont val="ＭＳ Ｐゴシック"/>
        <family val="3"/>
      </rPr>
      <t>CV-MHS02A</t>
    </r>
  </si>
  <si>
    <r>
      <rPr>
        <sz val="7.5"/>
        <rFont val="ＭＳ Ｐゴシック"/>
        <family val="3"/>
      </rPr>
      <t>CV-MHS02A-EF</t>
    </r>
  </si>
  <si>
    <r>
      <rPr>
        <sz val="7.5"/>
        <rFont val="ＭＳ Ｐゴシック"/>
        <family val="3"/>
      </rPr>
      <t>CV-MHS02A-N</t>
    </r>
  </si>
  <si>
    <r>
      <rPr>
        <sz val="7.5"/>
        <rFont val="ＭＳ Ｐゴシック"/>
        <family val="3"/>
      </rPr>
      <t>VCP601</t>
    </r>
  </si>
  <si>
    <r>
      <rPr>
        <sz val="7.5"/>
        <rFont val="ＭＳ Ｐゴシック"/>
        <family val="3"/>
      </rPr>
      <t>VCP602</t>
    </r>
  </si>
  <si>
    <t>椿本チエイン</t>
    <phoneticPr fontId="1"/>
  </si>
  <si>
    <r>
      <rPr>
        <sz val="7.5"/>
        <rFont val="ＭＳ Ｐゴシック"/>
        <family val="3"/>
      </rPr>
      <t>TPS10-A</t>
    </r>
  </si>
  <si>
    <r>
      <rPr>
        <sz val="7.5"/>
        <rFont val="ＭＳ Ｐゴシック"/>
        <family val="3"/>
      </rPr>
      <t>TPS10-A-H01</t>
    </r>
  </si>
  <si>
    <r>
      <rPr>
        <sz val="7.5"/>
        <rFont val="ＭＳ Ｐゴシック"/>
        <family val="3"/>
      </rPr>
      <t>TPS10-A-N01</t>
    </r>
  </si>
  <si>
    <r>
      <rPr>
        <sz val="7.5"/>
        <rFont val="ＭＳ Ｐゴシック"/>
        <family val="3"/>
      </rPr>
      <t>TPS20-A</t>
    </r>
  </si>
  <si>
    <r>
      <rPr>
        <sz val="7.5"/>
        <rFont val="ＭＳ Ｐゴシック"/>
        <family val="3"/>
      </rPr>
      <t>TPS20-A-H01</t>
    </r>
  </si>
  <si>
    <r>
      <rPr>
        <sz val="7.5"/>
        <rFont val="ＭＳ Ｐゴシック"/>
        <family val="3"/>
      </rPr>
      <t>TPS20-A-N01</t>
    </r>
  </si>
  <si>
    <t>東光高岳</t>
    <phoneticPr fontId="1"/>
  </si>
  <si>
    <r>
      <rPr>
        <sz val="7.5"/>
        <rFont val="ＭＳ Ｐゴシック"/>
        <family val="3"/>
      </rPr>
      <t>CFD1-B-V2H1</t>
    </r>
  </si>
  <si>
    <r>
      <t>＜様式第１１（その５の２）２型式目以降専用＞</t>
    </r>
    <r>
      <rPr>
        <b/>
        <sz val="18"/>
        <rFont val="游ゴシック"/>
        <family val="3"/>
        <charset val="128"/>
        <scheme val="minor"/>
      </rPr>
      <t>完了実績報告時Excelデータシート</t>
    </r>
    <rPh sb="1" eb="4">
      <t>ヨウシキダイ</t>
    </rPh>
    <rPh sb="14" eb="17">
      <t>カタシキメ</t>
    </rPh>
    <rPh sb="17" eb="19">
      <t>イコウ</t>
    </rPh>
    <rPh sb="19" eb="21">
      <t>センヨウ</t>
    </rPh>
    <rPh sb="22" eb="24">
      <t>カンリョウ</t>
    </rPh>
    <rPh sb="24" eb="26">
      <t>ジッセキ</t>
    </rPh>
    <rPh sb="26" eb="28">
      <t>ホウコク</t>
    </rPh>
    <rPh sb="28" eb="29">
      <t>ジ</t>
    </rPh>
    <phoneticPr fontId="1"/>
  </si>
  <si>
    <t>2025/8/19更新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</si>
</sst>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411]ggge&quot;年&quot;m&quot;月&quot;d&quot;日&quot;;@"/>
  </numFmts>
  <fonts count="40">
    <font>
      <sz val="11"/>
      <color theme="1"/>
      <name val="游ゴシック"/>
      <family val="2"/>
      <charset val="128"/>
      <scheme val="minor"/>
    </font>
    <font>
      <sz val="6"/>
      <name val="游ゴシック"/>
      <family val="2"/>
      <charset val="128"/>
      <scheme val="minor"/>
    </font>
    <font>
      <b/>
      <sz val="16"/>
      <color theme="0"/>
      <name val="游ゴシック"/>
      <family val="3"/>
      <charset val="128"/>
      <scheme val="minor"/>
    </font>
    <font>
      <sz val="11"/>
      <color theme="1"/>
      <name val="ＭＳ Ｐ明朝"/>
      <family val="1"/>
      <charset val="128"/>
    </font>
    <font>
      <vertAlign val="superscript"/>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C000"/>
      <name val="游ゴシック"/>
      <family val="3"/>
      <charset val="128"/>
      <scheme val="minor"/>
    </font>
    <font>
      <sz val="11"/>
      <name val="游ゴシック"/>
      <family val="3"/>
      <charset val="128"/>
      <scheme val="minor"/>
    </font>
    <font>
      <sz val="12"/>
      <color theme="1"/>
      <name val="ＭＳ Ｐ明朝"/>
      <family val="1"/>
      <charset val="128"/>
    </font>
    <font>
      <b/>
      <sz val="11"/>
      <color theme="1"/>
      <name val="游ゴシック"/>
      <family val="3"/>
      <charset val="128"/>
      <scheme val="minor"/>
    </font>
    <font>
      <sz val="11"/>
      <name val="ＭＳ Ｐ明朝"/>
      <family val="1"/>
      <charset val="128"/>
    </font>
    <font>
      <b/>
      <sz val="11"/>
      <color theme="0"/>
      <name val="游ゴシック"/>
      <family val="3"/>
      <charset val="128"/>
      <scheme val="minor"/>
    </font>
    <font>
      <sz val="10"/>
      <color rgb="FF000000"/>
      <name val="Times New Roman"/>
      <family val="1"/>
    </font>
    <font>
      <b/>
      <u/>
      <sz val="11"/>
      <color rgb="FFFF0000"/>
      <name val="游ゴシック"/>
      <family val="3"/>
      <charset val="128"/>
      <scheme val="minor"/>
    </font>
    <font>
      <sz val="11"/>
      <name val="ＭＳ Ｐゴシック"/>
      <family val="3"/>
      <charset val="128"/>
    </font>
    <font>
      <sz val="6"/>
      <name val="ＭＳ Ｐゴシック"/>
      <family val="3"/>
      <charset val="128"/>
    </font>
    <font>
      <sz val="7"/>
      <name val="ＭＳ Ｐ明朝"/>
      <family val="1"/>
    </font>
    <font>
      <sz val="6"/>
      <name val="ＭＳ Ｐ明朝"/>
      <family val="1"/>
    </font>
    <font>
      <sz val="11"/>
      <color theme="1"/>
      <name val="游ゴシック"/>
      <family val="3"/>
      <charset val="128"/>
      <scheme val="minor"/>
    </font>
    <font>
      <sz val="11"/>
      <color theme="1"/>
      <name val="游ゴシック"/>
      <family val="1"/>
      <charset val="128"/>
      <scheme val="minor"/>
    </font>
    <font>
      <sz val="3.5"/>
      <name val="ＭＳ Ｐ明朝"/>
      <family val="1"/>
    </font>
    <font>
      <sz val="11"/>
      <color rgb="FF002060"/>
      <name val="游ゴシック"/>
      <family val="3"/>
      <charset val="128"/>
      <scheme val="minor"/>
    </font>
    <font>
      <b/>
      <sz val="11"/>
      <color theme="1"/>
      <name val="ＭＳ Ｐ明朝"/>
      <family val="1"/>
      <charset val="128"/>
    </font>
    <font>
      <sz val="9"/>
      <color theme="1"/>
      <name val="ＭＳ Ｐ明朝"/>
      <family val="1"/>
      <charset val="128"/>
    </font>
    <font>
      <sz val="10.5"/>
      <color rgb="FF000000"/>
      <name val="ＭＳ 明朝"/>
      <family val="1"/>
      <charset val="128"/>
    </font>
    <font>
      <sz val="10.5"/>
      <color theme="1"/>
      <name val="ＭＳ 明朝"/>
      <family val="1"/>
      <charset val="128"/>
    </font>
    <font>
      <b/>
      <sz val="11"/>
      <color rgb="FF92D050"/>
      <name val="游ゴシック"/>
      <family val="3"/>
      <charset val="128"/>
      <scheme val="minor"/>
    </font>
    <font>
      <sz val="6"/>
      <name val="ＭＳ Ｐ明朝"/>
      <family val="1"/>
      <charset val="128"/>
    </font>
    <font>
      <sz val="6"/>
      <color rgb="FF000000"/>
      <name val="ＭＳ Ｐ明朝"/>
      <family val="2"/>
    </font>
    <font>
      <sz val="7"/>
      <name val="ＭＳ Ｐ明朝"/>
      <family val="1"/>
      <charset val="128"/>
    </font>
    <font>
      <sz val="7"/>
      <color rgb="FF000000"/>
      <name val="ＭＳ Ｐ明朝"/>
      <family val="2"/>
    </font>
    <font>
      <sz val="7.5"/>
      <name val="ＭＳ Ｐゴシック"/>
      <family val="3"/>
    </font>
    <font>
      <sz val="7.5"/>
      <name val="ＭＳ Ｐゴシック"/>
      <family val="3"/>
      <charset val="128"/>
    </font>
    <font>
      <sz val="7.5"/>
      <name val="ＭＳ Ｐゴシック"/>
      <family val="2"/>
    </font>
  </fonts>
  <fills count="11">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indexed="64"/>
      </left>
      <right/>
      <top/>
      <bottom/>
      <diagonal/>
    </border>
    <border>
      <left/>
      <right style="medium">
        <color auto="1"/>
      </right>
      <top/>
      <bottom/>
      <diagonal/>
    </border>
    <border>
      <left style="thin">
        <color indexed="64"/>
      </left>
      <right style="thin">
        <color indexed="64"/>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8" fillId="0" borderId="0" applyFont="0" applyFill="0" applyBorder="0" applyAlignment="0" applyProtection="0">
      <alignment vertical="center"/>
    </xf>
    <xf numFmtId="0" fontId="18" fillId="0" borderId="0"/>
    <xf numFmtId="0" fontId="20" fillId="0" borderId="0">
      <alignment vertical="center"/>
    </xf>
    <xf numFmtId="38" fontId="20" fillId="0" borderId="0" applyFont="0" applyFill="0" applyBorder="0" applyAlignment="0" applyProtection="0">
      <alignment vertical="center"/>
    </xf>
    <xf numFmtId="0" fontId="18" fillId="0" borderId="0"/>
  </cellStyleXfs>
  <cellXfs count="308">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3" fillId="0" borderId="15"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5" fillId="0" borderId="0" xfId="0" applyFont="1" applyBorder="1">
      <alignment vertical="center"/>
    </xf>
    <xf numFmtId="0" fontId="3" fillId="0" borderId="10" xfId="0" applyFont="1" applyBorder="1" applyAlignment="1">
      <alignment vertical="center"/>
    </xf>
    <xf numFmtId="0" fontId="6"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0" borderId="13" xfId="0" applyFont="1" applyBorder="1" applyAlignment="1">
      <alignment vertical="center" shrinkToFit="1"/>
    </xf>
    <xf numFmtId="0" fontId="3" fillId="0" borderId="16" xfId="0" applyFont="1" applyBorder="1" applyAlignme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xf>
    <xf numFmtId="0" fontId="15" fillId="0" borderId="0" xfId="0" applyFont="1" applyFill="1">
      <alignment vertical="center"/>
    </xf>
    <xf numFmtId="0" fontId="0" fillId="0" borderId="1" xfId="0" applyFill="1" applyBorder="1">
      <alignment vertical="center"/>
    </xf>
    <xf numFmtId="3" fontId="0" fillId="0" borderId="0" xfId="0" applyNumberFormat="1" applyFill="1">
      <alignment vertical="center"/>
    </xf>
    <xf numFmtId="0" fontId="0" fillId="0" borderId="0" xfId="0" applyFill="1" applyBorder="1">
      <alignment vertical="center"/>
    </xf>
    <xf numFmtId="0" fontId="16" fillId="0" borderId="0"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16" fillId="0" borderId="39" xfId="2" applyFont="1" applyBorder="1" applyAlignment="1">
      <alignment horizontal="left" vertical="center" wrapText="1"/>
    </xf>
    <xf numFmtId="0" fontId="3" fillId="0" borderId="0" xfId="0" applyFont="1" applyBorder="1" applyAlignment="1">
      <alignment horizontal="left" vertical="center"/>
    </xf>
    <xf numFmtId="38" fontId="0" fillId="0" borderId="0" xfId="1" applyFont="1" applyFill="1" applyBorder="1" applyAlignment="1">
      <alignment vertical="center"/>
    </xf>
    <xf numFmtId="38" fontId="0" fillId="0" borderId="0" xfId="1" applyFont="1" applyFill="1" applyBorder="1" applyAlignment="1" applyProtection="1">
      <alignment vertical="center"/>
      <protection locked="0"/>
    </xf>
    <xf numFmtId="177" fontId="0" fillId="0" borderId="0" xfId="0" applyNumberFormat="1" applyFill="1" applyBorder="1" applyAlignment="1" applyProtection="1">
      <alignment vertical="center"/>
      <protection locked="0"/>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0" fillId="0" borderId="0" xfId="0" applyFill="1" applyBorder="1" applyAlignment="1" applyProtection="1">
      <alignment vertical="center"/>
      <protection locked="0"/>
    </xf>
    <xf numFmtId="38" fontId="0" fillId="0" borderId="0" xfId="0" applyNumberForma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wrapText="1"/>
    </xf>
    <xf numFmtId="38" fontId="0" fillId="0" borderId="0" xfId="1" applyFont="1" applyFill="1" applyBorder="1" applyAlignment="1" applyProtection="1">
      <alignment vertical="center"/>
    </xf>
    <xf numFmtId="0" fontId="17" fillId="0" borderId="0" xfId="0" applyFont="1" applyFill="1" applyBorder="1" applyAlignment="1">
      <alignment vertical="center" shrinkToFit="1"/>
    </xf>
    <xf numFmtId="177" fontId="0" fillId="0" borderId="0" xfId="0" applyNumberFormat="1" applyFill="1" applyBorder="1" applyAlignment="1">
      <alignment vertical="center"/>
    </xf>
    <xf numFmtId="0" fontId="0" fillId="0" borderId="0" xfId="0" applyNumberFormat="1" applyFill="1" applyBorder="1" applyAlignment="1" applyProtection="1">
      <alignment vertical="center"/>
      <protection locked="0"/>
    </xf>
    <xf numFmtId="0" fontId="10" fillId="0" borderId="0" xfId="0" applyFont="1" applyFill="1" applyBorder="1" applyAlignment="1">
      <alignment vertical="center"/>
    </xf>
    <xf numFmtId="0" fontId="19" fillId="0" borderId="0" xfId="0" applyFont="1" applyFill="1">
      <alignment vertical="center"/>
    </xf>
    <xf numFmtId="0" fontId="0" fillId="0" borderId="15" xfId="0" applyFill="1" applyBorder="1" applyAlignment="1">
      <alignment vertical="center"/>
    </xf>
    <xf numFmtId="176" fontId="0" fillId="0" borderId="15" xfId="0" applyNumberFormat="1" applyFill="1" applyBorder="1" applyAlignment="1">
      <alignment horizontal="center" vertical="center"/>
    </xf>
    <xf numFmtId="49" fontId="0" fillId="0" borderId="15" xfId="0" applyNumberFormat="1" applyFill="1" applyBorder="1" applyAlignment="1" applyProtection="1">
      <alignment vertical="center"/>
      <protection locked="0"/>
    </xf>
    <xf numFmtId="176" fontId="0" fillId="0" borderId="15" xfId="0" applyNumberFormat="1" applyFill="1" applyBorder="1" applyAlignment="1">
      <alignment vertical="center"/>
    </xf>
    <xf numFmtId="0" fontId="0" fillId="0" borderId="19" xfId="0" applyFill="1" applyBorder="1" applyAlignment="1" applyProtection="1">
      <alignment vertical="center"/>
    </xf>
    <xf numFmtId="0" fontId="0" fillId="4" borderId="19" xfId="0" applyFill="1" applyBorder="1" applyAlignment="1" applyProtection="1">
      <alignment vertical="center"/>
    </xf>
    <xf numFmtId="0" fontId="0" fillId="0" borderId="19" xfId="0" applyFill="1" applyBorder="1" applyAlignment="1" applyProtection="1">
      <alignment horizontal="left" vertical="center"/>
    </xf>
    <xf numFmtId="0" fontId="0" fillId="4" borderId="19" xfId="0" applyFill="1" applyBorder="1" applyAlignment="1" applyProtection="1">
      <alignment horizontal="left" vertical="center"/>
    </xf>
    <xf numFmtId="0" fontId="0" fillId="0" borderId="1" xfId="0" applyFill="1" applyBorder="1" applyAlignment="1" applyProtection="1">
      <alignment vertical="center"/>
      <protection locked="0"/>
    </xf>
    <xf numFmtId="0" fontId="24" fillId="0" borderId="0" xfId="0" applyFont="1" applyFill="1" applyBorder="1" applyAlignment="1">
      <alignment horizontal="left" vertical="top" shrinkToFit="1"/>
    </xf>
    <xf numFmtId="0" fontId="24" fillId="0" borderId="41" xfId="0" applyFont="1" applyFill="1" applyBorder="1" applyAlignment="1">
      <alignment horizontal="left" vertical="top" shrinkToFit="1"/>
    </xf>
    <xf numFmtId="0" fontId="0" fillId="0" borderId="41" xfId="0" applyFont="1" applyFill="1" applyBorder="1" applyAlignment="1">
      <alignment vertical="center"/>
    </xf>
    <xf numFmtId="0" fontId="24" fillId="0" borderId="41" xfId="0" applyFont="1" applyFill="1" applyBorder="1" applyAlignment="1">
      <alignment vertical="top" shrinkToFit="1"/>
    </xf>
    <xf numFmtId="0" fontId="24" fillId="0" borderId="41" xfId="0" applyFont="1" applyFill="1" applyBorder="1" applyAlignment="1">
      <alignment horizontal="left" vertical="center" shrinkToFit="1"/>
    </xf>
    <xf numFmtId="0" fontId="9" fillId="9" borderId="0" xfId="0" applyFont="1" applyFill="1">
      <alignment vertical="center"/>
    </xf>
    <xf numFmtId="0" fontId="0" fillId="9" borderId="0" xfId="0" applyFill="1">
      <alignment vertical="center"/>
    </xf>
    <xf numFmtId="0" fontId="10" fillId="9" borderId="0" xfId="0" applyFont="1" applyFill="1">
      <alignment vertical="center"/>
    </xf>
    <xf numFmtId="0" fontId="0" fillId="9" borderId="0" xfId="0" applyFill="1" applyAlignment="1">
      <alignment horizontal="left" vertical="center"/>
    </xf>
    <xf numFmtId="0" fontId="0" fillId="9" borderId="0" xfId="0" applyFill="1" applyAlignment="1">
      <alignment horizontal="right" vertical="center"/>
    </xf>
    <xf numFmtId="0" fontId="3" fillId="0" borderId="0" xfId="0" applyFont="1" applyFill="1" applyBorder="1" applyAlignment="1">
      <alignment vertical="center"/>
    </xf>
    <xf numFmtId="0" fontId="3" fillId="0" borderId="0" xfId="0" applyFont="1" applyFill="1" applyBorder="1">
      <alignment vertical="center"/>
    </xf>
    <xf numFmtId="0" fontId="28" fillId="0" borderId="0" xfId="0" applyFont="1" applyFill="1" applyBorder="1">
      <alignment vertical="center"/>
    </xf>
    <xf numFmtId="0" fontId="29"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30" fillId="0" borderId="0" xfId="0" applyFont="1">
      <alignment vertical="center"/>
    </xf>
    <xf numFmtId="0" fontId="5" fillId="0" borderId="0" xfId="0" applyFont="1" applyFill="1" applyBorder="1">
      <alignment vertical="center"/>
    </xf>
    <xf numFmtId="0" fontId="31" fillId="0" borderId="0" xfId="0" applyFont="1">
      <alignment vertical="center"/>
    </xf>
    <xf numFmtId="0" fontId="30" fillId="0" borderId="0" xfId="0" applyFont="1" applyAlignment="1">
      <alignment vertical="center"/>
    </xf>
    <xf numFmtId="0" fontId="24" fillId="0" borderId="0" xfId="0" applyFont="1" applyAlignment="1">
      <alignment horizontal="left" vertical="top" shrinkToFit="1"/>
    </xf>
    <xf numFmtId="0" fontId="24" fillId="0" borderId="39" xfId="0" applyFont="1" applyBorder="1" applyAlignment="1">
      <alignment horizontal="right" vertical="top" shrinkToFit="1"/>
    </xf>
    <xf numFmtId="0" fontId="24" fillId="0" borderId="37" xfId="0" applyFont="1" applyBorder="1" applyAlignment="1">
      <alignment vertical="center" shrinkToFit="1"/>
    </xf>
    <xf numFmtId="0" fontId="33" fillId="0" borderId="44" xfId="0" applyFont="1" applyBorder="1" applyAlignment="1">
      <alignment vertical="center" wrapText="1"/>
    </xf>
    <xf numFmtId="0" fontId="33" fillId="0" borderId="1" xfId="0" applyFont="1" applyBorder="1" applyAlignment="1">
      <alignment horizontal="left" vertical="center" wrapText="1" indent="1"/>
    </xf>
    <xf numFmtId="0" fontId="33" fillId="0" borderId="1" xfId="0" applyFont="1" applyBorder="1" applyAlignment="1">
      <alignment horizontal="center" vertical="center" wrapText="1"/>
    </xf>
    <xf numFmtId="3" fontId="34" fillId="0" borderId="1" xfId="0" applyNumberFormat="1" applyFont="1" applyBorder="1" applyAlignment="1">
      <alignment horizontal="right" vertical="center" shrinkToFit="1"/>
    </xf>
    <xf numFmtId="0" fontId="33" fillId="0" borderId="45" xfId="0" applyFont="1" applyBorder="1" applyAlignment="1">
      <alignment vertical="center" wrapText="1"/>
    </xf>
    <xf numFmtId="0" fontId="25" fillId="0" borderId="37" xfId="0" applyFont="1" applyBorder="1" applyAlignment="1">
      <alignment vertical="top" shrinkToFit="1"/>
    </xf>
    <xf numFmtId="0" fontId="25" fillId="0" borderId="37" xfId="0" applyFont="1" applyBorder="1" applyAlignment="1">
      <alignment vertical="center" shrinkToFit="1"/>
    </xf>
    <xf numFmtId="0" fontId="24" fillId="0" borderId="37" xfId="0" applyFont="1" applyBorder="1" applyAlignment="1">
      <alignment vertical="top" shrinkToFit="1"/>
    </xf>
    <xf numFmtId="0" fontId="33" fillId="0" borderId="46" xfId="0" applyFont="1" applyBorder="1" applyAlignment="1">
      <alignment vertical="center" wrapText="1"/>
    </xf>
    <xf numFmtId="0" fontId="33" fillId="0" borderId="47" xfId="0" applyFont="1" applyBorder="1" applyAlignment="1">
      <alignment vertical="center" wrapText="1"/>
    </xf>
    <xf numFmtId="0" fontId="33" fillId="0" borderId="1" xfId="0" applyFont="1" applyBorder="1" applyAlignment="1">
      <alignment vertical="center" wrapText="1"/>
    </xf>
    <xf numFmtId="0" fontId="24" fillId="0" borderId="39" xfId="0" applyFont="1" applyBorder="1" applyAlignment="1">
      <alignment horizontal="left" vertical="top" shrinkToFit="1"/>
    </xf>
    <xf numFmtId="0" fontId="24" fillId="0" borderId="39" xfId="0" applyFont="1" applyBorder="1" applyAlignment="1">
      <alignment vertical="top" shrinkToFit="1"/>
    </xf>
    <xf numFmtId="0" fontId="24" fillId="0" borderId="43" xfId="0" applyFont="1" applyBorder="1" applyAlignment="1">
      <alignment vertical="center" shrinkToFit="1"/>
    </xf>
    <xf numFmtId="0" fontId="23" fillId="0" borderId="1" xfId="0" applyFont="1" applyBorder="1" applyAlignment="1">
      <alignment horizontal="left" vertical="center" wrapText="1" indent="1"/>
    </xf>
    <xf numFmtId="0" fontId="24" fillId="0" borderId="43" xfId="0" applyFont="1" applyBorder="1" applyAlignment="1">
      <alignment horizontal="left" vertical="top" shrinkToFit="1"/>
    </xf>
    <xf numFmtId="0" fontId="24" fillId="0" borderId="43" xfId="0" applyFont="1" applyBorder="1" applyAlignment="1">
      <alignment vertical="top" shrinkToFit="1"/>
    </xf>
    <xf numFmtId="0" fontId="0" fillId="0" borderId="1" xfId="0" applyBorder="1" applyAlignment="1">
      <alignment horizontal="left" vertical="center" wrapText="1" indent="1"/>
    </xf>
    <xf numFmtId="0" fontId="33" fillId="0" borderId="1" xfId="0" applyFont="1" applyBorder="1" applyAlignment="1">
      <alignment horizontal="left" vertical="center" wrapText="1"/>
    </xf>
    <xf numFmtId="0" fontId="23" fillId="0" borderId="47" xfId="0" applyFont="1" applyBorder="1" applyAlignment="1">
      <alignment vertical="center" wrapText="1"/>
    </xf>
    <xf numFmtId="0" fontId="23" fillId="10" borderId="1" xfId="0" applyFont="1" applyFill="1" applyBorder="1" applyAlignment="1">
      <alignment horizontal="left" vertical="center" wrapText="1" indent="1"/>
    </xf>
    <xf numFmtId="0" fontId="33" fillId="10" borderId="1" xfId="0" applyFont="1" applyFill="1" applyBorder="1" applyAlignment="1">
      <alignment horizontal="center" vertical="center" wrapText="1"/>
    </xf>
    <xf numFmtId="3" fontId="34" fillId="10" borderId="1" xfId="0" applyNumberFormat="1" applyFont="1" applyFill="1" applyBorder="1" applyAlignment="1">
      <alignment horizontal="right" vertical="center" shrinkToFit="1"/>
    </xf>
    <xf numFmtId="0" fontId="23" fillId="0" borderId="1" xfId="0" applyFont="1" applyBorder="1" applyAlignment="1">
      <alignment horizontal="center" vertical="center" wrapText="1"/>
    </xf>
    <xf numFmtId="0" fontId="33" fillId="0" borderId="36" xfId="0" applyFont="1" applyBorder="1" applyAlignment="1">
      <alignment vertical="center" wrapText="1"/>
    </xf>
    <xf numFmtId="0" fontId="33" fillId="0" borderId="48" xfId="0" applyFont="1" applyBorder="1" applyAlignment="1">
      <alignment vertical="center" wrapText="1"/>
    </xf>
    <xf numFmtId="0" fontId="33" fillId="0" borderId="26" xfId="0" applyFont="1" applyBorder="1" applyAlignment="1">
      <alignment vertical="center" wrapText="1"/>
    </xf>
    <xf numFmtId="1" fontId="34" fillId="0" borderId="1" xfId="0" applyNumberFormat="1" applyFont="1" applyBorder="1" applyAlignment="1">
      <alignment horizontal="left" vertical="center" indent="1" shrinkToFit="1"/>
    </xf>
    <xf numFmtId="0" fontId="23" fillId="10" borderId="1" xfId="0" applyFont="1" applyFill="1" applyBorder="1" applyAlignment="1">
      <alignment horizontal="left" vertical="top" wrapText="1"/>
    </xf>
    <xf numFmtId="0" fontId="33" fillId="10" borderId="1" xfId="0" applyFont="1" applyFill="1" applyBorder="1" applyAlignment="1">
      <alignment vertical="center" wrapText="1"/>
    </xf>
    <xf numFmtId="0" fontId="33" fillId="10" borderId="1" xfId="0" applyFont="1" applyFill="1" applyBorder="1" applyAlignment="1">
      <alignment horizontal="left" vertical="top" wrapText="1" indent="1"/>
    </xf>
    <xf numFmtId="0" fontId="33" fillId="10" borderId="1" xfId="0" applyFont="1" applyFill="1" applyBorder="1" applyAlignment="1">
      <alignment horizontal="center" vertical="top" wrapText="1"/>
    </xf>
    <xf numFmtId="3" fontId="34" fillId="10" borderId="1" xfId="0" applyNumberFormat="1" applyFont="1" applyFill="1" applyBorder="1" applyAlignment="1">
      <alignment horizontal="right" vertical="top" shrinkToFit="1"/>
    </xf>
    <xf numFmtId="0" fontId="23" fillId="10" borderId="36" xfId="0" applyFont="1" applyFill="1" applyBorder="1" applyAlignment="1">
      <alignment vertical="center" wrapText="1"/>
    </xf>
    <xf numFmtId="0" fontId="23" fillId="10" borderId="48" xfId="0" applyFont="1" applyFill="1" applyBorder="1" applyAlignment="1">
      <alignment vertical="center" wrapText="1"/>
    </xf>
    <xf numFmtId="0" fontId="23" fillId="10" borderId="1" xfId="0" applyFont="1" applyFill="1" applyBorder="1" applyAlignment="1">
      <alignment horizontal="left" vertical="top" wrapText="1" indent="1"/>
    </xf>
    <xf numFmtId="0" fontId="23" fillId="10" borderId="26" xfId="0" applyFont="1" applyFill="1" applyBorder="1" applyAlignment="1">
      <alignment vertical="center" wrapText="1"/>
    </xf>
    <xf numFmtId="0" fontId="24" fillId="0" borderId="39" xfId="0" applyFont="1" applyBorder="1" applyAlignment="1">
      <alignment horizontal="center" vertical="top" shrinkToFit="1"/>
    </xf>
    <xf numFmtId="0" fontId="35" fillId="0" borderId="44" xfId="0" applyFont="1" applyBorder="1" applyAlignment="1">
      <alignment vertical="center" wrapText="1"/>
    </xf>
    <xf numFmtId="0" fontId="35" fillId="0" borderId="1" xfId="0" applyFont="1" applyBorder="1" applyAlignment="1">
      <alignment horizontal="left" vertical="center" wrapText="1" indent="1"/>
    </xf>
    <xf numFmtId="0" fontId="35" fillId="0" borderId="1" xfId="0" applyFont="1" applyBorder="1" applyAlignment="1">
      <alignment horizontal="center" vertical="center" wrapText="1"/>
    </xf>
    <xf numFmtId="3" fontId="36" fillId="0" borderId="1" xfId="0" applyNumberFormat="1" applyFont="1" applyBorder="1" applyAlignment="1">
      <alignment horizontal="right" vertical="center" shrinkToFit="1"/>
    </xf>
    <xf numFmtId="0" fontId="35" fillId="0" borderId="46" xfId="0" applyFont="1" applyBorder="1" applyAlignment="1">
      <alignment vertical="center" wrapText="1"/>
    </xf>
    <xf numFmtId="3" fontId="36" fillId="0" borderId="1" xfId="0" applyNumberFormat="1" applyFont="1" applyBorder="1" applyAlignment="1">
      <alignment vertical="center" shrinkToFit="1"/>
    </xf>
    <xf numFmtId="0" fontId="35" fillId="0" borderId="47" xfId="0" applyFont="1" applyBorder="1" applyAlignment="1">
      <alignment vertical="center" wrapText="1"/>
    </xf>
    <xf numFmtId="0" fontId="35" fillId="0" borderId="45" xfId="0" applyFont="1" applyBorder="1" applyAlignment="1">
      <alignment vertical="center" wrapText="1"/>
    </xf>
    <xf numFmtId="0" fontId="25" fillId="0" borderId="39" xfId="0" applyFont="1" applyBorder="1" applyAlignment="1">
      <alignment horizontal="left" vertical="top" shrinkToFit="1"/>
    </xf>
    <xf numFmtId="0" fontId="24" fillId="0" borderId="42" xfId="0" applyFont="1" applyBorder="1" applyAlignment="1">
      <alignment horizontal="left" vertical="top" shrinkToFit="1"/>
    </xf>
    <xf numFmtId="0" fontId="22" fillId="10" borderId="1" xfId="0" applyFont="1" applyFill="1" applyBorder="1" applyAlignment="1">
      <alignment horizontal="left" vertical="center" wrapText="1" indent="1"/>
    </xf>
    <xf numFmtId="0" fontId="35" fillId="10" borderId="1" xfId="0" applyFont="1" applyFill="1" applyBorder="1" applyAlignment="1">
      <alignment horizontal="center" vertical="center" wrapText="1"/>
    </xf>
    <xf numFmtId="3" fontId="36" fillId="10" borderId="1" xfId="0" applyNumberFormat="1" applyFont="1" applyFill="1" applyBorder="1" applyAlignment="1">
      <alignment vertical="center" shrinkToFit="1"/>
    </xf>
    <xf numFmtId="0" fontId="35" fillId="0" borderId="1" xfId="0" applyFont="1" applyBorder="1" applyAlignment="1">
      <alignment vertical="center" wrapText="1"/>
    </xf>
    <xf numFmtId="0" fontId="35" fillId="10" borderId="1" xfId="0" applyFont="1" applyFill="1" applyBorder="1" applyAlignment="1">
      <alignment horizontal="left" vertical="center" wrapText="1" indent="1"/>
    </xf>
    <xf numFmtId="0" fontId="35" fillId="0" borderId="48" xfId="0" applyFont="1" applyBorder="1" applyAlignment="1">
      <alignment vertical="center" wrapText="1"/>
    </xf>
    <xf numFmtId="0" fontId="35" fillId="0" borderId="26" xfId="0" applyFont="1" applyBorder="1" applyAlignment="1">
      <alignment vertical="center" wrapText="1"/>
    </xf>
    <xf numFmtId="0" fontId="35" fillId="0" borderId="36" xfId="0" applyFont="1" applyBorder="1" applyAlignment="1">
      <alignment vertical="center" wrapText="1"/>
    </xf>
    <xf numFmtId="0" fontId="0" fillId="0" borderId="0" xfId="0" applyAlignment="1">
      <alignment vertical="center" shrinkToFit="1"/>
    </xf>
    <xf numFmtId="0" fontId="0" fillId="0" borderId="1" xfId="0" applyBorder="1" applyAlignment="1">
      <alignment vertical="center" shrinkToFit="1"/>
    </xf>
    <xf numFmtId="0" fontId="38" fillId="0" borderId="1" xfId="5" applyFont="1" applyBorder="1" applyAlignment="1">
      <alignment horizontal="left" vertical="center" wrapText="1"/>
    </xf>
    <xf numFmtId="0" fontId="38" fillId="0" borderId="1" xfId="5" applyFont="1" applyBorder="1" applyAlignment="1">
      <alignment horizontal="center" vertical="center" wrapText="1"/>
    </xf>
    <xf numFmtId="1" fontId="39" fillId="0" borderId="1" xfId="5" applyNumberFormat="1" applyFont="1" applyBorder="1" applyAlignment="1">
      <alignment horizontal="right" vertical="center" shrinkToFit="1"/>
    </xf>
    <xf numFmtId="0" fontId="37" fillId="0" borderId="1" xfId="5" applyFont="1" applyBorder="1" applyAlignment="1">
      <alignment horizontal="left" vertical="center" wrapText="1"/>
    </xf>
    <xf numFmtId="0" fontId="0" fillId="0" borderId="17" xfId="0" applyBorder="1" applyAlignment="1">
      <alignment vertical="center" shrinkToFit="1"/>
    </xf>
    <xf numFmtId="0" fontId="37" fillId="0" borderId="36" xfId="5" applyFont="1" applyBorder="1" applyAlignment="1">
      <alignment horizontal="left" vertical="center" wrapText="1"/>
    </xf>
    <xf numFmtId="0" fontId="38" fillId="0" borderId="26" xfId="5" applyFont="1" applyBorder="1" applyAlignment="1">
      <alignment horizontal="left" vertical="center" wrapText="1"/>
    </xf>
    <xf numFmtId="0" fontId="18" fillId="0" borderId="48" xfId="5" applyBorder="1" applyAlignment="1">
      <alignment horizontal="left" vertical="center" wrapText="1"/>
    </xf>
    <xf numFmtId="0" fontId="18" fillId="0" borderId="26" xfId="5" applyBorder="1" applyAlignment="1">
      <alignment horizontal="left" vertical="center" wrapText="1"/>
    </xf>
    <xf numFmtId="0" fontId="38" fillId="0" borderId="48" xfId="5" applyFont="1" applyBorder="1" applyAlignment="1">
      <alignment horizontal="left" vertical="center" wrapText="1"/>
    </xf>
    <xf numFmtId="0" fontId="37" fillId="0" borderId="36" xfId="5" applyFont="1" applyBorder="1" applyAlignment="1">
      <alignment horizontal="center" vertical="center" wrapText="1"/>
    </xf>
    <xf numFmtId="0" fontId="37" fillId="0" borderId="26" xfId="5" applyFont="1" applyBorder="1" applyAlignment="1">
      <alignment horizontal="center" vertical="center" wrapText="1"/>
    </xf>
    <xf numFmtId="0" fontId="37" fillId="0" borderId="1" xfId="5" applyFont="1" applyBorder="1" applyAlignment="1">
      <alignment horizontal="left" vertical="center" wrapText="1"/>
    </xf>
    <xf numFmtId="0" fontId="38" fillId="0" borderId="1" xfId="5" applyFont="1" applyBorder="1" applyAlignment="1">
      <alignment horizontal="left" vertical="center" wrapText="1"/>
    </xf>
    <xf numFmtId="0" fontId="33" fillId="10" borderId="1" xfId="0" applyFont="1" applyFill="1" applyBorder="1" applyAlignment="1">
      <alignment vertical="center" wrapText="1"/>
    </xf>
    <xf numFmtId="0" fontId="33" fillId="0" borderId="1" xfId="0" applyFont="1" applyBorder="1" applyAlignment="1">
      <alignment vertical="center" wrapText="1"/>
    </xf>
    <xf numFmtId="0" fontId="35" fillId="0" borderId="1" xfId="0" applyFont="1" applyBorder="1" applyAlignment="1">
      <alignment horizontal="center" vertical="center" wrapText="1"/>
    </xf>
    <xf numFmtId="0" fontId="33" fillId="0" borderId="36" xfId="0" applyFont="1" applyBorder="1" applyAlignment="1">
      <alignment vertical="center" wrapText="1"/>
    </xf>
    <xf numFmtId="0" fontId="33" fillId="0" borderId="26"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xf>
    <xf numFmtId="0" fontId="24" fillId="0" borderId="37" xfId="0" applyFont="1" applyBorder="1" applyAlignment="1">
      <alignment horizontal="center" vertical="top" shrinkToFit="1"/>
    </xf>
    <xf numFmtId="0" fontId="24" fillId="0" borderId="38" xfId="0" applyFont="1" applyBorder="1" applyAlignment="1">
      <alignment horizontal="center" vertical="top" shrinkToFit="1"/>
    </xf>
    <xf numFmtId="0" fontId="24" fillId="0" borderId="37" xfId="0" applyFont="1" applyBorder="1" applyAlignment="1">
      <alignment horizontal="left" vertical="top" shrinkToFit="1"/>
    </xf>
    <xf numFmtId="0" fontId="24" fillId="0" borderId="38" xfId="0" applyFont="1" applyBorder="1" applyAlignment="1">
      <alignment horizontal="left" vertical="top" shrinkToFit="1"/>
    </xf>
    <xf numFmtId="0" fontId="0" fillId="0" borderId="1" xfId="0" applyFill="1" applyBorder="1" applyAlignment="1">
      <alignment horizontal="left" vertical="center"/>
    </xf>
    <xf numFmtId="0" fontId="0" fillId="0" borderId="1" xfId="0" applyFill="1" applyBorder="1" applyAlignment="1">
      <alignment horizontal="left" vertical="center" shrinkToFit="1"/>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2" fillId="6" borderId="17" xfId="0" applyFont="1" applyFill="1" applyBorder="1" applyAlignment="1">
      <alignment horizontal="left" vertical="center"/>
    </xf>
    <xf numFmtId="0" fontId="2" fillId="6" borderId="18" xfId="0" applyFont="1" applyFill="1" applyBorder="1" applyAlignment="1">
      <alignment horizontal="left" vertical="center"/>
    </xf>
    <xf numFmtId="0" fontId="2" fillId="6" borderId="19" xfId="0" applyFont="1" applyFill="1" applyBorder="1" applyAlignment="1">
      <alignment horizontal="left" vertical="center"/>
    </xf>
    <xf numFmtId="0" fontId="0" fillId="0" borderId="36" xfId="0" applyFill="1" applyBorder="1" applyAlignment="1">
      <alignment horizontal="left" vertical="center"/>
    </xf>
    <xf numFmtId="0" fontId="17" fillId="7" borderId="1" xfId="0" applyFont="1" applyFill="1" applyBorder="1" applyAlignment="1">
      <alignment vertical="center"/>
    </xf>
    <xf numFmtId="177" fontId="0" fillId="4" borderId="17" xfId="0" applyNumberFormat="1" applyFill="1" applyBorder="1" applyAlignment="1" applyProtection="1">
      <alignment horizontal="center" vertical="center"/>
    </xf>
    <xf numFmtId="177" fontId="0" fillId="4" borderId="18" xfId="0" applyNumberFormat="1" applyFill="1" applyBorder="1" applyAlignment="1" applyProtection="1">
      <alignment horizontal="center" vertical="center"/>
    </xf>
    <xf numFmtId="0" fontId="17" fillId="7" borderId="17" xfId="0" applyFont="1" applyFill="1" applyBorder="1" applyAlignment="1">
      <alignment vertical="center" shrinkToFit="1"/>
    </xf>
    <xf numFmtId="0" fontId="17" fillId="7" borderId="18" xfId="0" applyFont="1" applyFill="1" applyBorder="1" applyAlignment="1">
      <alignment vertical="center" shrinkToFit="1"/>
    </xf>
    <xf numFmtId="38" fontId="0" fillId="4" borderId="17" xfId="1" applyFont="1" applyFill="1" applyBorder="1" applyAlignment="1">
      <alignment horizontal="center" vertical="center"/>
    </xf>
    <xf numFmtId="38" fontId="0" fillId="4" borderId="18" xfId="1" applyFont="1" applyFill="1" applyBorder="1" applyAlignment="1">
      <alignment horizontal="center" vertical="center"/>
    </xf>
    <xf numFmtId="177" fontId="0" fillId="4" borderId="17" xfId="0" applyNumberFormat="1" applyFill="1" applyBorder="1" applyAlignment="1" applyProtection="1">
      <alignment horizontal="center" vertical="center"/>
      <protection locked="0"/>
    </xf>
    <xf numFmtId="177" fontId="0" fillId="4" borderId="18" xfId="0" applyNumberFormat="1" applyFill="1" applyBorder="1" applyAlignment="1" applyProtection="1">
      <alignment horizontal="center" vertical="center"/>
      <protection locked="0"/>
    </xf>
    <xf numFmtId="0" fontId="17" fillId="7" borderId="19" xfId="0" applyFont="1" applyFill="1" applyBorder="1" applyAlignment="1">
      <alignment vertical="center" shrinkToFit="1"/>
    </xf>
    <xf numFmtId="177" fontId="13" fillId="8" borderId="17" xfId="0" applyNumberFormat="1" applyFont="1" applyFill="1" applyBorder="1" applyAlignment="1" applyProtection="1">
      <alignment horizontal="center" vertical="center"/>
      <protection locked="0"/>
    </xf>
    <xf numFmtId="177" fontId="13" fillId="8" borderId="18" xfId="0" applyNumberFormat="1" applyFont="1" applyFill="1" applyBorder="1" applyAlignment="1" applyProtection="1">
      <alignment horizontal="center" vertical="center"/>
      <protection locked="0"/>
    </xf>
    <xf numFmtId="38" fontId="13" fillId="0" borderId="17" xfId="1" applyFont="1" applyFill="1" applyBorder="1" applyAlignment="1" applyProtection="1">
      <alignment horizontal="center" vertical="center"/>
      <protection locked="0"/>
    </xf>
    <xf numFmtId="38" fontId="13" fillId="0" borderId="18" xfId="1" applyFont="1" applyFill="1" applyBorder="1" applyAlignment="1" applyProtection="1">
      <alignment horizontal="center" vertical="center"/>
      <protection locked="0"/>
    </xf>
    <xf numFmtId="38" fontId="13" fillId="4" borderId="17" xfId="1" applyFont="1" applyFill="1" applyBorder="1" applyAlignment="1">
      <alignment horizontal="center" vertical="center"/>
    </xf>
    <xf numFmtId="38" fontId="13" fillId="4" borderId="18" xfId="1" applyFont="1" applyFill="1" applyBorder="1" applyAlignment="1">
      <alignment horizontal="center" vertical="center"/>
    </xf>
    <xf numFmtId="0" fontId="17" fillId="7" borderId="17" xfId="0" applyFont="1" applyFill="1" applyBorder="1" applyAlignment="1">
      <alignment vertical="center"/>
    </xf>
    <xf numFmtId="0" fontId="17" fillId="7" borderId="18" xfId="0" applyFont="1" applyFill="1" applyBorder="1" applyAlignment="1">
      <alignment vertical="center"/>
    </xf>
    <xf numFmtId="38" fontId="13" fillId="4" borderId="17" xfId="1" applyFont="1" applyFill="1" applyBorder="1" applyAlignment="1" applyProtection="1">
      <alignment horizontal="center" vertical="center"/>
      <protection locked="0"/>
    </xf>
    <xf numFmtId="38" fontId="13" fillId="4" borderId="18"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1" xfId="0" applyFill="1" applyBorder="1" applyAlignment="1" applyProtection="1">
      <alignment horizontal="center" vertical="center"/>
      <protection locked="0"/>
    </xf>
    <xf numFmtId="0" fontId="24" fillId="0" borderId="41" xfId="0" applyFont="1" applyFill="1" applyBorder="1" applyAlignment="1">
      <alignment horizontal="left" vertical="top"/>
    </xf>
    <xf numFmtId="49" fontId="0" fillId="0" borderId="15" xfId="0" applyNumberFormat="1" applyFill="1" applyBorder="1" applyAlignment="1" applyProtection="1">
      <alignment horizontal="center" vertical="center"/>
      <protection locked="0"/>
    </xf>
    <xf numFmtId="0" fontId="27" fillId="0" borderId="1" xfId="0" applyFont="1" applyFill="1" applyBorder="1" applyAlignment="1">
      <alignment horizontal="left" vertical="center" shrinkToFit="1"/>
    </xf>
    <xf numFmtId="177" fontId="13" fillId="8" borderId="1" xfId="0" applyNumberFormat="1" applyFont="1" applyFill="1" applyBorder="1" applyAlignment="1" applyProtection="1">
      <alignment horizontal="center" vertical="center"/>
      <protection locked="0"/>
    </xf>
    <xf numFmtId="38" fontId="0" fillId="0" borderId="17" xfId="1" applyFont="1" applyFill="1" applyBorder="1" applyAlignment="1" applyProtection="1">
      <alignment horizontal="center" vertical="center"/>
      <protection locked="0"/>
    </xf>
    <xf numFmtId="38" fontId="0" fillId="0" borderId="18" xfId="1" applyFont="1" applyFill="1" applyBorder="1" applyAlignment="1" applyProtection="1">
      <alignment horizontal="center" vertical="center"/>
      <protection locked="0"/>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38" fontId="3" fillId="0" borderId="7" xfId="1" applyFont="1" applyBorder="1" applyAlignment="1">
      <alignment horizontal="right" vertical="center" wrapText="1"/>
    </xf>
    <xf numFmtId="38" fontId="3" fillId="0" borderId="2" xfId="1" applyFont="1" applyBorder="1" applyAlignment="1">
      <alignment horizontal="right" vertical="center" wrapText="1"/>
    </xf>
    <xf numFmtId="38" fontId="3" fillId="0" borderId="8" xfId="1" applyFont="1" applyBorder="1" applyAlignment="1">
      <alignment horizontal="right" vertical="center" wrapText="1"/>
    </xf>
    <xf numFmtId="38" fontId="3" fillId="0" borderId="4" xfId="1" applyFont="1" applyBorder="1" applyAlignment="1">
      <alignment horizontal="right"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38" fontId="3" fillId="0" borderId="9" xfId="1" applyFont="1" applyBorder="1" applyAlignment="1">
      <alignment horizontal="right" vertical="center" wrapText="1"/>
    </xf>
    <xf numFmtId="38" fontId="3" fillId="0" borderId="10" xfId="1" applyFont="1" applyBorder="1" applyAlignment="1">
      <alignment horizontal="right" vertical="center" wrapText="1"/>
    </xf>
    <xf numFmtId="38" fontId="3" fillId="0" borderId="12" xfId="1" applyFont="1" applyBorder="1" applyAlignment="1">
      <alignment horizontal="right" vertical="center" wrapText="1"/>
    </xf>
    <xf numFmtId="38" fontId="3" fillId="0" borderId="0" xfId="1" applyFont="1" applyBorder="1" applyAlignment="1">
      <alignment horizontal="right" vertical="center" wrapText="1"/>
    </xf>
    <xf numFmtId="38" fontId="3" fillId="0" borderId="14" xfId="1" applyFont="1" applyBorder="1" applyAlignment="1">
      <alignment horizontal="right" vertical="center" wrapText="1"/>
    </xf>
    <xf numFmtId="38" fontId="3" fillId="0" borderId="15" xfId="1" applyFont="1" applyBorder="1" applyAlignment="1">
      <alignment horizontal="right" vertical="center" wrapText="1"/>
    </xf>
    <xf numFmtId="0" fontId="3" fillId="0" borderId="2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38" fontId="3" fillId="0" borderId="18" xfId="1" applyFont="1" applyBorder="1" applyAlignment="1">
      <alignment horizontal="right" vertical="center" wrapText="1"/>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38" fontId="3" fillId="0" borderId="30" xfId="1" applyFont="1" applyBorder="1" applyAlignment="1">
      <alignment horizontal="righ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xf>
    <xf numFmtId="38" fontId="3" fillId="0" borderId="1" xfId="1" applyFont="1" applyBorder="1" applyAlignment="1">
      <alignment horizontal="center" vertical="center"/>
    </xf>
    <xf numFmtId="38" fontId="3" fillId="0" borderId="22" xfId="1" applyFont="1" applyBorder="1" applyAlignment="1">
      <alignment horizontal="center" vertical="center"/>
    </xf>
    <xf numFmtId="0" fontId="14" fillId="0" borderId="0" xfId="0" applyFont="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6" fillId="0" borderId="9" xfId="0" applyFont="1" applyFill="1" applyBorder="1" applyAlignment="1">
      <alignment horizontal="center" vertical="top" shrinkToFit="1"/>
    </xf>
    <xf numFmtId="0" fontId="6" fillId="0" borderId="10" xfId="0" applyFont="1" applyFill="1" applyBorder="1" applyAlignment="1">
      <alignment horizontal="center" vertical="top" shrinkToFit="1"/>
    </xf>
    <xf numFmtId="0" fontId="6" fillId="0" borderId="11" xfId="0" applyFont="1" applyFill="1" applyBorder="1" applyAlignment="1">
      <alignment horizontal="center" vertical="top"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38" fontId="6" fillId="0" borderId="9" xfId="1" applyFont="1" applyFill="1" applyBorder="1" applyAlignment="1">
      <alignment horizontal="center" vertical="center" shrinkToFit="1"/>
    </xf>
    <xf numFmtId="38" fontId="6" fillId="0" borderId="10" xfId="1" applyFont="1" applyFill="1" applyBorder="1" applyAlignment="1">
      <alignment horizontal="center" vertical="center" shrinkToFit="1"/>
    </xf>
    <xf numFmtId="38" fontId="6" fillId="0" borderId="11" xfId="1" applyFont="1" applyFill="1" applyBorder="1" applyAlignment="1">
      <alignment horizontal="center" vertical="center" shrinkToFit="1"/>
    </xf>
    <xf numFmtId="38" fontId="6" fillId="0" borderId="12" xfId="1" applyFont="1" applyFill="1" applyBorder="1" applyAlignment="1">
      <alignment horizontal="center" vertical="center" shrinkToFit="1"/>
    </xf>
    <xf numFmtId="38" fontId="6" fillId="0" borderId="0" xfId="1" applyFont="1" applyFill="1" applyBorder="1" applyAlignment="1">
      <alignment horizontal="center" vertical="center" shrinkToFit="1"/>
    </xf>
    <xf numFmtId="38" fontId="6" fillId="0" borderId="13" xfId="1" applyFont="1" applyFill="1" applyBorder="1" applyAlignment="1">
      <alignment horizontal="center" vertical="center" shrinkToFit="1"/>
    </xf>
    <xf numFmtId="38" fontId="6" fillId="0" borderId="9" xfId="0" applyNumberFormat="1" applyFont="1" applyFill="1" applyBorder="1" applyAlignment="1">
      <alignment horizontal="center" vertical="center" shrinkToFit="1"/>
    </xf>
    <xf numFmtId="178" fontId="6" fillId="0" borderId="9" xfId="0" applyNumberFormat="1" applyFont="1" applyFill="1" applyBorder="1" applyAlignment="1">
      <alignment horizontal="center" vertical="center" shrinkToFit="1"/>
    </xf>
    <xf numFmtId="178" fontId="6" fillId="0" borderId="10" xfId="0" applyNumberFormat="1" applyFont="1" applyFill="1" applyBorder="1" applyAlignment="1">
      <alignment horizontal="center" vertical="center" shrinkToFit="1"/>
    </xf>
    <xf numFmtId="178" fontId="6" fillId="0" borderId="11" xfId="0" applyNumberFormat="1" applyFont="1" applyFill="1" applyBorder="1" applyAlignment="1">
      <alignment horizontal="center" vertical="center" shrinkToFit="1"/>
    </xf>
    <xf numFmtId="178" fontId="6" fillId="0" borderId="12" xfId="0" applyNumberFormat="1" applyFont="1" applyFill="1" applyBorder="1" applyAlignment="1">
      <alignment horizontal="center" vertical="center" shrinkToFit="1"/>
    </xf>
    <xf numFmtId="178" fontId="6" fillId="0" borderId="0" xfId="0" applyNumberFormat="1" applyFont="1" applyFill="1" applyBorder="1" applyAlignment="1">
      <alignment horizontal="center" vertical="center" shrinkToFit="1"/>
    </xf>
    <xf numFmtId="178" fontId="6" fillId="0" borderId="13" xfId="0" applyNumberFormat="1" applyFont="1" applyFill="1" applyBorder="1" applyAlignment="1">
      <alignment horizontal="center" vertical="center" shrinkToFit="1"/>
    </xf>
    <xf numFmtId="0" fontId="6" fillId="0" borderId="12" xfId="0" applyFont="1" applyFill="1" applyBorder="1" applyAlignment="1">
      <alignment horizontal="center" vertical="top" shrinkToFit="1"/>
    </xf>
    <xf numFmtId="0" fontId="6" fillId="0" borderId="0" xfId="0" applyFont="1" applyFill="1" applyBorder="1" applyAlignment="1">
      <alignment horizontal="center" vertical="top" shrinkToFit="1"/>
    </xf>
    <xf numFmtId="0" fontId="6" fillId="0" borderId="13" xfId="0" applyFont="1" applyFill="1" applyBorder="1" applyAlignment="1">
      <alignment horizontal="center" vertical="top" shrinkToFit="1"/>
    </xf>
  </cellXfs>
  <cellStyles count="6">
    <cellStyle name="桁区切り" xfId="1" builtinId="6"/>
    <cellStyle name="桁区切り 3" xfId="4" xr:uid="{2C716097-3EF2-4611-A03D-D3D799DDD91A}"/>
    <cellStyle name="標準" xfId="0" builtinId="0"/>
    <cellStyle name="標準 2" xfId="2" xr:uid="{9CA5BD55-CB00-488B-87C5-90CAE7E1CFFB}"/>
    <cellStyle name="標準 2 2" xfId="5" xr:uid="{7D8D7302-CBA7-4EF7-86E4-18310F7888B8}"/>
    <cellStyle name="標準 4" xfId="3" xr:uid="{2C512A42-7D53-48F4-A5FC-6C0137A07173}"/>
  </cellStyles>
  <dxfs count="113">
    <dxf>
      <font>
        <color theme="0"/>
      </font>
    </dxf>
    <dxf>
      <font>
        <color theme="0"/>
      </font>
    </dxf>
    <dxf>
      <font>
        <color theme="0"/>
      </font>
    </dxf>
    <dxf>
      <font>
        <color theme="0"/>
      </font>
    </dxf>
    <dxf>
      <fill>
        <patternFill patternType="none">
          <bgColor auto="1"/>
        </patternFill>
      </fill>
    </dxf>
    <dxf>
      <fill>
        <patternFill>
          <bgColor rgb="FFFFFF00"/>
        </patternFill>
      </fill>
    </dxf>
    <dxf>
      <fill>
        <patternFill>
          <bgColor theme="9" tint="0.79998168889431442"/>
        </patternFill>
      </fill>
    </dxf>
    <dxf>
      <font>
        <b/>
        <i val="0"/>
        <color theme="0"/>
      </font>
      <fill>
        <patternFill patternType="solid">
          <bgColor theme="9"/>
        </patternFill>
      </fill>
    </dxf>
    <dxf>
      <font>
        <b/>
        <i val="0"/>
        <color theme="0"/>
      </font>
      <fill>
        <patternFill patternType="solid">
          <bgColor theme="9"/>
        </patternFill>
      </fill>
    </dxf>
    <dxf>
      <fill>
        <patternFill>
          <bgColor theme="9"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FCAEDC"/>
        </patternFill>
      </fill>
    </dxf>
    <dxf>
      <fill>
        <patternFill>
          <bgColor rgb="FFFCAEDC"/>
        </patternFill>
      </fill>
    </dxf>
    <dxf>
      <fill>
        <patternFill>
          <bgColor theme="9" tint="0.79998168889431442"/>
        </patternFill>
      </fill>
    </dxf>
    <dxf>
      <font>
        <b/>
        <i val="0"/>
        <color theme="0"/>
      </font>
      <fill>
        <patternFill patternType="solid">
          <bgColor theme="9"/>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99CC"/>
        </patternFill>
      </fill>
    </dxf>
    <dxf>
      <font>
        <b/>
        <i val="0"/>
        <color theme="0"/>
      </font>
      <fill>
        <patternFill patternType="solid">
          <bgColor theme="9"/>
        </patternFill>
      </fill>
    </dxf>
    <dxf>
      <fill>
        <patternFill patternType="none">
          <bgColor auto="1"/>
        </patternFill>
      </fill>
    </dxf>
    <dxf>
      <font>
        <b val="0"/>
        <i val="0"/>
        <color auto="1"/>
      </font>
      <fill>
        <patternFill patternType="none">
          <bgColor auto="1"/>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patternType="solid">
          <bgColor theme="9"/>
        </patternFill>
      </fill>
    </dxf>
    <dxf>
      <fill>
        <patternFill>
          <bgColor theme="9" tint="0.79998168889431442"/>
        </patternFill>
      </fill>
    </dxf>
    <dxf>
      <font>
        <b/>
        <i val="0"/>
        <color theme="0"/>
      </font>
      <fill>
        <patternFill patternType="solid">
          <bgColor theme="9"/>
        </patternFill>
      </fill>
    </dxf>
  </dxfs>
  <tableStyles count="0" defaultTableStyle="TableStyleMedium2" defaultPivotStyle="PivotStyleLight16"/>
  <colors>
    <mruColors>
      <color rgb="FFFF99CC"/>
      <color rgb="FFFFCCFF"/>
      <color rgb="FFFCAEDC"/>
      <color rgb="FFF07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20196;&#21644;&#65302;&#24180;&#24230;&#35036;&#27491;&#20104;&#31639;youshiki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様式第１1の１(第１１条関係)"/>
      <sheetName val="様式第１１(その４の１)"/>
      <sheetName val="様式第１１(その５)"/>
      <sheetName val="様式第１３(第１３関係)"/>
      <sheetName val="雛形＿リース料金均等(トラック)"/>
      <sheetName val="雛形＿リース料金変動あり(トラック)"/>
      <sheetName val="雛形＿前払い金あり(トラック)"/>
    </sheetNames>
    <sheetDataSet>
      <sheetData sheetId="0">
        <row r="47">
          <cell r="D47"/>
        </row>
        <row r="55">
          <cell r="BH55" t="str">
            <v>WA20VP</v>
          </cell>
          <cell r="BJ55" t="str">
            <v>B5AWLDCB</v>
          </cell>
        </row>
        <row r="56">
          <cell r="BH56" t="str">
            <v>U68VHLDDD</v>
          </cell>
          <cell r="BJ56" t="str">
            <v>B5AWLDEB</v>
          </cell>
        </row>
        <row r="57">
          <cell r="BH57" t="str">
            <v>U68VHLDDA</v>
          </cell>
          <cell r="BJ57" t="str">
            <v>B6AW</v>
          </cell>
        </row>
        <row r="58">
          <cell r="BH58" t="str">
            <v>U69VHLDDG</v>
          </cell>
        </row>
        <row r="59">
          <cell r="BH59" t="str">
            <v>U69VHLDDF</v>
          </cell>
        </row>
        <row r="60">
          <cell r="BH60" t="str">
            <v>U69VHLDDI</v>
          </cell>
        </row>
        <row r="61">
          <cell r="BH61" t="str">
            <v>U69VHLDDH</v>
          </cell>
        </row>
        <row r="62">
          <cell r="BH62" t="str">
            <v>U79VHLDDG</v>
          </cell>
        </row>
        <row r="63">
          <cell r="BH63" t="str">
            <v>U79VHLDDF</v>
          </cell>
        </row>
        <row r="64">
          <cell r="BH64" t="str">
            <v>U79VHLDDI</v>
          </cell>
        </row>
        <row r="65">
          <cell r="BH65" t="str">
            <v>U79VHLDDH</v>
          </cell>
        </row>
        <row r="66">
          <cell r="BH66" t="str">
            <v>JJ3AGDY</v>
          </cell>
        </row>
        <row r="67">
          <cell r="BH67" t="str">
            <v>JJ3AGEY</v>
          </cell>
        </row>
        <row r="68">
          <cell r="BH68" t="str">
            <v>JJ3AGFY</v>
          </cell>
        </row>
        <row r="69">
          <cell r="BH69" t="str">
            <v>JJ3AGGY</v>
          </cell>
        </row>
        <row r="70">
          <cell r="BH70" t="str">
            <v>FEAVK</v>
          </cell>
        </row>
        <row r="71">
          <cell r="BH71" t="str">
            <v>FEBVK</v>
          </cell>
        </row>
        <row r="72">
          <cell r="BH72" t="str">
            <v>FEB8K</v>
          </cell>
        </row>
        <row r="73">
          <cell r="BH73" t="str">
            <v>FEC9K</v>
          </cell>
        </row>
        <row r="74">
          <cell r="BH74" t="str">
            <v>FED9K</v>
          </cell>
        </row>
        <row r="75">
          <cell r="BH75" t="str">
            <v>FEB8U</v>
          </cell>
        </row>
        <row r="76">
          <cell r="BH76" t="str">
            <v>NHR48AF</v>
          </cell>
        </row>
        <row r="77">
          <cell r="BH77" t="str">
            <v>NJR48AF</v>
          </cell>
        </row>
        <row r="78">
          <cell r="BH78" t="str">
            <v>NJR48AM</v>
          </cell>
        </row>
        <row r="79">
          <cell r="BH79" t="str">
            <v>NLR48AM</v>
          </cell>
        </row>
        <row r="80">
          <cell r="BH80" t="str">
            <v>NMR48AM</v>
          </cell>
        </row>
        <row r="81">
          <cell r="BH81" t="str">
            <v>NKR48AM</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22E9-DF30-43EB-B461-EA1E4B8B6CC0}">
  <dimension ref="A1:CH653"/>
  <sheetViews>
    <sheetView showGridLines="0" tabSelected="1" view="pageBreakPreview" zoomScaleNormal="100" zoomScaleSheetLayoutView="100" workbookViewId="0">
      <pane ySplit="6" topLeftCell="A7" activePane="bottomLeft" state="frozen"/>
      <selection pane="bottomLeft" activeCell="D8" sqref="D8:R8"/>
    </sheetView>
  </sheetViews>
  <sheetFormatPr defaultRowHeight="18.75"/>
  <cols>
    <col min="1" max="3" width="10.625" style="19" customWidth="1"/>
    <col min="4" max="18" width="7.625" style="19" customWidth="1"/>
    <col min="19" max="21" width="10.625" style="18" customWidth="1"/>
    <col min="22" max="36" width="7.625" style="18" customWidth="1"/>
    <col min="37" max="45" width="9" style="18"/>
    <col min="46" max="46" width="10.5" style="18" bestFit="1" customWidth="1"/>
    <col min="47" max="60" width="9" style="18"/>
    <col min="61" max="61" width="22.5" style="18" customWidth="1"/>
    <col min="62" max="67" width="9" style="18"/>
    <col min="68" max="68" width="5.125" style="18" customWidth="1"/>
    <col min="69" max="69" width="18.5" style="18" customWidth="1"/>
    <col min="70" max="75" width="9" style="18"/>
    <col min="76" max="76" width="4.625" style="18" customWidth="1"/>
    <col min="77" max="77" width="41" style="18" bestFit="1" customWidth="1"/>
    <col min="78" max="78" width="9.875" style="18" customWidth="1"/>
    <col min="79" max="82" width="9" style="18"/>
    <col min="83" max="83" width="20" style="18" bestFit="1" customWidth="1"/>
    <col min="84" max="16384" width="9" style="18"/>
  </cols>
  <sheetData>
    <row r="1" spans="1:86" ht="55.5" customHeight="1">
      <c r="A1" s="59" t="s">
        <v>30</v>
      </c>
      <c r="B1" s="60"/>
      <c r="C1" s="60"/>
      <c r="D1" s="60"/>
      <c r="E1" s="60"/>
      <c r="F1" s="60"/>
      <c r="G1" s="61" t="s">
        <v>1421</v>
      </c>
      <c r="H1" s="60"/>
      <c r="I1" s="60"/>
      <c r="J1" s="62"/>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3"/>
      <c r="AL1" s="60"/>
      <c r="AM1" s="60"/>
      <c r="AN1" s="60"/>
      <c r="AO1" s="60"/>
      <c r="AP1" s="60"/>
      <c r="AQ1" s="63" t="s">
        <v>1422</v>
      </c>
      <c r="BI1" s="22" t="s">
        <v>43</v>
      </c>
      <c r="BJ1" s="22" t="s">
        <v>50</v>
      </c>
    </row>
    <row r="2" spans="1:86">
      <c r="A2" s="18"/>
      <c r="B2" s="18" t="s">
        <v>31</v>
      </c>
      <c r="C2" s="18"/>
      <c r="D2" s="18"/>
      <c r="E2" s="18"/>
      <c r="F2" s="18"/>
      <c r="G2" s="18"/>
      <c r="H2" s="18"/>
      <c r="I2" s="18"/>
      <c r="J2" s="18"/>
      <c r="K2" s="18"/>
      <c r="L2" s="18"/>
      <c r="M2" s="18"/>
      <c r="N2" s="18"/>
      <c r="O2" s="18"/>
      <c r="P2" s="18"/>
      <c r="Q2" s="18"/>
      <c r="R2" s="18"/>
      <c r="BG2" s="22" t="s">
        <v>44</v>
      </c>
      <c r="BI2" s="22" t="s">
        <v>44</v>
      </c>
      <c r="BJ2" s="22">
        <v>2</v>
      </c>
    </row>
    <row r="3" spans="1:86">
      <c r="A3" s="18"/>
      <c r="B3" s="21" t="s">
        <v>151</v>
      </c>
      <c r="C3" s="18"/>
      <c r="D3" s="18"/>
      <c r="E3" s="18"/>
      <c r="F3" s="18"/>
      <c r="G3" s="18"/>
      <c r="H3" s="18"/>
      <c r="I3" s="18"/>
      <c r="J3" s="18"/>
      <c r="K3" s="18"/>
      <c r="L3" s="18"/>
      <c r="M3" s="18"/>
      <c r="N3" s="18"/>
      <c r="O3" s="18"/>
      <c r="P3" s="18"/>
      <c r="Q3" s="18"/>
      <c r="R3" s="18"/>
      <c r="BG3" s="22" t="s">
        <v>45</v>
      </c>
      <c r="BI3" s="22" t="s">
        <v>45</v>
      </c>
      <c r="BJ3" s="22">
        <v>2</v>
      </c>
    </row>
    <row r="4" spans="1:86">
      <c r="A4" s="18"/>
      <c r="B4" s="21" t="s">
        <v>93</v>
      </c>
      <c r="C4" s="18"/>
      <c r="D4" s="18"/>
      <c r="E4" s="18"/>
      <c r="F4" s="18"/>
      <c r="G4" s="18"/>
      <c r="H4" s="18"/>
      <c r="I4" s="18"/>
      <c r="J4" s="18"/>
      <c r="K4" s="18"/>
      <c r="L4" s="18"/>
      <c r="M4" s="18"/>
      <c r="N4" s="18"/>
      <c r="O4" s="18"/>
      <c r="P4" s="18"/>
      <c r="Q4" s="18"/>
      <c r="R4" s="18"/>
      <c r="BG4" s="22" t="s">
        <v>48</v>
      </c>
      <c r="BI4" s="22" t="s">
        <v>46</v>
      </c>
      <c r="BJ4" s="22">
        <v>2</v>
      </c>
    </row>
    <row r="5" spans="1:86">
      <c r="A5" s="18"/>
      <c r="B5" s="44" t="s">
        <v>68</v>
      </c>
      <c r="C5" s="18"/>
      <c r="D5" s="18"/>
      <c r="E5" s="18"/>
      <c r="F5" s="18"/>
      <c r="G5" s="18"/>
      <c r="H5" s="18"/>
      <c r="I5" s="18"/>
      <c r="J5" s="18"/>
      <c r="K5" s="18"/>
      <c r="L5" s="18"/>
      <c r="M5" s="18"/>
      <c r="N5" s="18"/>
      <c r="O5" s="18"/>
      <c r="P5" s="18"/>
      <c r="Q5" s="18"/>
      <c r="R5" s="18"/>
      <c r="BG5" s="22" t="s">
        <v>49</v>
      </c>
      <c r="BI5" s="22" t="s">
        <v>47</v>
      </c>
      <c r="BJ5" s="22">
        <v>3</v>
      </c>
    </row>
    <row r="6" spans="1:86">
      <c r="A6" s="18"/>
      <c r="B6" s="18"/>
      <c r="C6" s="18"/>
      <c r="D6" s="10"/>
      <c r="E6" s="18" t="s">
        <v>7</v>
      </c>
      <c r="F6" s="18"/>
      <c r="G6" s="22"/>
      <c r="H6" s="18" t="s">
        <v>4</v>
      </c>
      <c r="I6" s="18"/>
      <c r="J6" s="18"/>
      <c r="K6" s="11"/>
      <c r="L6" s="18" t="s">
        <v>5</v>
      </c>
      <c r="M6" s="18"/>
      <c r="N6" s="18"/>
      <c r="O6" s="12"/>
      <c r="P6" s="18" t="s">
        <v>6</v>
      </c>
      <c r="R6" s="18"/>
      <c r="U6" s="13"/>
      <c r="V6" s="18" t="s">
        <v>8</v>
      </c>
      <c r="BI6" s="22" t="s">
        <v>48</v>
      </c>
      <c r="BJ6" s="22"/>
    </row>
    <row r="7" spans="1:86">
      <c r="A7" s="18"/>
      <c r="B7" s="18"/>
      <c r="C7" s="18"/>
      <c r="D7" s="18"/>
      <c r="E7" s="18"/>
      <c r="F7" s="18"/>
      <c r="G7" s="18"/>
      <c r="H7" s="18"/>
      <c r="I7" s="18"/>
      <c r="J7" s="18"/>
      <c r="K7" s="18"/>
      <c r="L7" s="18"/>
      <c r="M7" s="18"/>
      <c r="N7" s="18"/>
      <c r="O7" s="18"/>
      <c r="P7" s="18"/>
      <c r="Q7" s="18"/>
      <c r="R7" s="18"/>
      <c r="BI7" s="22" t="s">
        <v>49</v>
      </c>
      <c r="BJ7" s="22"/>
    </row>
    <row r="8" spans="1:86" ht="24.95" customHeight="1">
      <c r="A8" s="166" t="s">
        <v>90</v>
      </c>
      <c r="B8" s="166"/>
      <c r="C8" s="166"/>
      <c r="D8" s="195"/>
      <c r="E8" s="195"/>
      <c r="F8" s="195"/>
      <c r="G8" s="195"/>
      <c r="H8" s="195"/>
      <c r="I8" s="195"/>
      <c r="J8" s="195"/>
      <c r="K8" s="195"/>
      <c r="L8" s="195"/>
      <c r="M8" s="195"/>
      <c r="N8" s="195"/>
      <c r="O8" s="195"/>
      <c r="P8" s="195"/>
      <c r="Q8" s="195"/>
      <c r="R8" s="195"/>
      <c r="U8" s="24"/>
    </row>
    <row r="9" spans="1:86" ht="24.95" customHeight="1">
      <c r="A9" s="166" t="s">
        <v>84</v>
      </c>
      <c r="B9" s="166"/>
      <c r="C9" s="166"/>
      <c r="D9" s="195"/>
      <c r="E9" s="195"/>
      <c r="F9" s="195"/>
      <c r="G9" s="195"/>
      <c r="H9" s="195"/>
      <c r="I9" s="195"/>
      <c r="J9" s="195"/>
      <c r="K9" s="195"/>
      <c r="L9" s="195"/>
      <c r="M9" s="195"/>
      <c r="N9" s="195"/>
      <c r="O9" s="195"/>
      <c r="P9" s="195"/>
      <c r="Q9" s="195"/>
      <c r="R9" s="195"/>
      <c r="U9" s="24"/>
    </row>
    <row r="10" spans="1:86" ht="24.95" customHeight="1">
      <c r="A10" s="166" t="s">
        <v>91</v>
      </c>
      <c r="B10" s="166"/>
      <c r="C10" s="166"/>
      <c r="D10" s="195"/>
      <c r="E10" s="195"/>
      <c r="F10" s="195"/>
      <c r="G10" s="195"/>
      <c r="H10" s="195"/>
      <c r="I10" s="195"/>
      <c r="J10" s="195"/>
      <c r="K10" s="195"/>
      <c r="L10" s="195"/>
      <c r="M10" s="195"/>
      <c r="N10" s="195"/>
      <c r="O10" s="195"/>
      <c r="P10" s="195"/>
      <c r="Q10" s="195"/>
      <c r="R10" s="195"/>
      <c r="U10" s="24"/>
    </row>
    <row r="11" spans="1:86" ht="24.95" customHeight="1">
      <c r="A11" s="196" t="s">
        <v>92</v>
      </c>
      <c r="B11" s="196"/>
      <c r="C11" s="196"/>
      <c r="D11" s="197"/>
      <c r="E11" s="197"/>
      <c r="F11" s="197"/>
      <c r="G11" s="197"/>
      <c r="H11" s="197"/>
      <c r="I11" s="197"/>
      <c r="J11" s="197"/>
      <c r="K11" s="197"/>
      <c r="L11" s="197"/>
      <c r="M11" s="197"/>
      <c r="N11" s="197"/>
      <c r="O11" s="197"/>
      <c r="P11" s="197"/>
      <c r="Q11" s="197"/>
      <c r="R11" s="197"/>
      <c r="U11" s="24"/>
    </row>
    <row r="12" spans="1:86" ht="24.95" customHeight="1">
      <c r="A12" s="45"/>
      <c r="B12" s="45"/>
      <c r="C12" s="45"/>
      <c r="D12" s="199"/>
      <c r="E12" s="199"/>
      <c r="F12" s="46"/>
      <c r="G12" s="47"/>
      <c r="H12" s="47"/>
      <c r="I12" s="47"/>
      <c r="J12" s="47"/>
      <c r="K12" s="48"/>
      <c r="L12" s="48"/>
      <c r="M12" s="48"/>
      <c r="N12" s="48"/>
      <c r="O12" s="48"/>
      <c r="P12" s="48"/>
      <c r="Q12" s="48"/>
      <c r="R12" s="48"/>
      <c r="BI12" s="54"/>
      <c r="BJ12" s="55" t="s">
        <v>99</v>
      </c>
      <c r="BK12" s="56" t="s">
        <v>100</v>
      </c>
      <c r="BL12" s="57"/>
      <c r="BM12" s="58"/>
      <c r="BN12" s="58"/>
      <c r="BQ12" s="54"/>
      <c r="BR12" s="55" t="s">
        <v>108</v>
      </c>
      <c r="BS12" s="198" t="s">
        <v>109</v>
      </c>
      <c r="BT12" s="198"/>
      <c r="BU12" s="58"/>
      <c r="BV12" s="58"/>
      <c r="BY12" s="139"/>
      <c r="BZ12" s="139" t="s">
        <v>53</v>
      </c>
      <c r="CA12" t="s">
        <v>1293</v>
      </c>
      <c r="CB12" s="139"/>
      <c r="CC12"/>
      <c r="CD12"/>
      <c r="CE12"/>
      <c r="CF12" s="139" t="s">
        <v>54</v>
      </c>
      <c r="CG12" t="s">
        <v>1294</v>
      </c>
      <c r="CH12"/>
    </row>
    <row r="13" spans="1:86" ht="30" customHeight="1">
      <c r="A13" s="171" t="s">
        <v>67</v>
      </c>
      <c r="B13" s="172"/>
      <c r="C13" s="172"/>
      <c r="D13" s="172"/>
      <c r="E13" s="172"/>
      <c r="F13" s="172"/>
      <c r="G13" s="172"/>
      <c r="H13" s="172"/>
      <c r="I13" s="172"/>
      <c r="J13" s="172"/>
      <c r="K13" s="172"/>
      <c r="L13" s="172"/>
      <c r="M13" s="172"/>
      <c r="N13" s="172"/>
      <c r="O13" s="172"/>
      <c r="P13" s="172"/>
      <c r="Q13" s="172"/>
      <c r="R13" s="173"/>
      <c r="S13" s="34"/>
      <c r="T13" s="34"/>
      <c r="U13" s="34"/>
      <c r="V13" s="34"/>
      <c r="W13" s="34"/>
      <c r="X13" s="34"/>
      <c r="Y13" s="34"/>
      <c r="Z13" s="34"/>
      <c r="AA13" s="34"/>
      <c r="AB13" s="34"/>
      <c r="AC13" s="34"/>
      <c r="AD13" s="34"/>
      <c r="AE13" s="34"/>
      <c r="AF13" s="34"/>
      <c r="AG13" s="34"/>
      <c r="AH13" s="34"/>
      <c r="AI13" s="34"/>
      <c r="AJ13" s="34"/>
      <c r="AK13" s="24"/>
      <c r="AL13" s="24"/>
      <c r="AM13" s="24"/>
      <c r="AN13" s="24"/>
      <c r="AO13" s="24"/>
      <c r="AP13" s="24"/>
      <c r="AQ13" s="24"/>
      <c r="BI13" s="80"/>
      <c r="BJ13" s="162" t="s">
        <v>94</v>
      </c>
      <c r="BK13" s="81" t="s">
        <v>95</v>
      </c>
      <c r="BL13" s="162" t="s">
        <v>96</v>
      </c>
      <c r="BM13" s="164" t="s">
        <v>101</v>
      </c>
      <c r="BN13" s="162" t="s">
        <v>102</v>
      </c>
      <c r="BQ13" s="80"/>
      <c r="BR13" s="162" t="s">
        <v>94</v>
      </c>
      <c r="BS13" s="120" t="s">
        <v>95</v>
      </c>
      <c r="BT13" s="162" t="s">
        <v>96</v>
      </c>
      <c r="BU13" s="162" t="s">
        <v>110</v>
      </c>
      <c r="BV13" s="162" t="s">
        <v>111</v>
      </c>
      <c r="BY13" s="139"/>
      <c r="BZ13" s="151" t="s">
        <v>1295</v>
      </c>
      <c r="CA13" s="151" t="s">
        <v>1296</v>
      </c>
      <c r="CB13" s="151" t="s">
        <v>1297</v>
      </c>
      <c r="CC13" s="151" t="s">
        <v>1298</v>
      </c>
      <c r="CD13"/>
      <c r="CE13"/>
      <c r="CF13" s="151" t="s">
        <v>1295</v>
      </c>
      <c r="CG13" s="151" t="s">
        <v>1296</v>
      </c>
      <c r="CH13" s="151" t="s">
        <v>1298</v>
      </c>
    </row>
    <row r="14" spans="1:86" ht="24.95" customHeight="1">
      <c r="A14" s="166" t="s">
        <v>35</v>
      </c>
      <c r="B14" s="166"/>
      <c r="C14" s="166"/>
      <c r="D14" s="168"/>
      <c r="E14" s="169"/>
      <c r="F14" s="169"/>
      <c r="G14" s="169"/>
      <c r="H14" s="169"/>
      <c r="I14" s="169"/>
      <c r="J14" s="169"/>
      <c r="K14" s="169"/>
      <c r="L14" s="169"/>
      <c r="M14" s="169"/>
      <c r="N14" s="169"/>
      <c r="O14" s="169"/>
      <c r="P14" s="169"/>
      <c r="Q14" s="169"/>
      <c r="R14" s="170"/>
      <c r="S14" s="26"/>
      <c r="T14" s="26"/>
      <c r="U14" s="26"/>
      <c r="V14" s="35"/>
      <c r="W14" s="35"/>
      <c r="X14" s="35"/>
      <c r="Y14" s="35"/>
      <c r="Z14" s="35"/>
      <c r="AA14" s="35"/>
      <c r="AB14" s="35"/>
      <c r="AC14" s="35"/>
      <c r="AD14" s="35"/>
      <c r="AE14" s="35"/>
      <c r="AF14" s="35"/>
      <c r="AG14" s="35"/>
      <c r="AH14" s="35"/>
      <c r="AI14" s="35"/>
      <c r="AJ14" s="35"/>
      <c r="AK14" s="24"/>
      <c r="AL14" s="24"/>
      <c r="AM14" s="24"/>
      <c r="AN14" s="24"/>
      <c r="AO14" s="24"/>
      <c r="AP14" s="24"/>
      <c r="AQ14" s="24"/>
      <c r="BI14" s="80"/>
      <c r="BJ14" s="163"/>
      <c r="BK14" s="81" t="s">
        <v>97</v>
      </c>
      <c r="BL14" s="163"/>
      <c r="BM14" s="165"/>
      <c r="BN14" s="163"/>
      <c r="BQ14" s="80"/>
      <c r="BR14" s="163"/>
      <c r="BS14" s="120" t="s">
        <v>97</v>
      </c>
      <c r="BT14" s="163"/>
      <c r="BU14" s="163"/>
      <c r="BV14" s="163"/>
      <c r="BY14" s="139"/>
      <c r="BZ14" s="152" t="s">
        <v>1299</v>
      </c>
      <c r="CA14" s="152" t="s">
        <v>1300</v>
      </c>
      <c r="CB14" s="152" t="s">
        <v>1301</v>
      </c>
      <c r="CC14" s="152"/>
      <c r="CD14"/>
      <c r="CE14"/>
      <c r="CF14" s="152" t="s">
        <v>1295</v>
      </c>
      <c r="CG14" s="152" t="s">
        <v>1296</v>
      </c>
      <c r="CH14" s="152" t="s">
        <v>1298</v>
      </c>
    </row>
    <row r="15" spans="1:86" ht="24.95" customHeight="1">
      <c r="A15" s="166" t="s">
        <v>36</v>
      </c>
      <c r="B15" s="166"/>
      <c r="C15" s="166"/>
      <c r="D15" s="168"/>
      <c r="E15" s="169"/>
      <c r="F15" s="169"/>
      <c r="G15" s="169"/>
      <c r="H15" s="169"/>
      <c r="I15" s="169"/>
      <c r="J15" s="169"/>
      <c r="K15" s="169"/>
      <c r="L15" s="169"/>
      <c r="M15" s="169"/>
      <c r="N15" s="169"/>
      <c r="O15" s="169"/>
      <c r="P15" s="169"/>
      <c r="Q15" s="169"/>
      <c r="R15" s="170"/>
      <c r="S15" s="26"/>
      <c r="T15" s="26"/>
      <c r="U15" s="26"/>
      <c r="V15" s="35"/>
      <c r="W15" s="35"/>
      <c r="X15" s="35"/>
      <c r="Y15" s="35"/>
      <c r="Z15" s="35"/>
      <c r="AA15" s="35"/>
      <c r="AB15" s="35"/>
      <c r="AC15" s="35"/>
      <c r="AD15" s="35"/>
      <c r="AE15" s="35"/>
      <c r="AF15" s="35"/>
      <c r="AG15" s="35"/>
      <c r="AH15" s="35"/>
      <c r="AI15" s="35"/>
      <c r="AJ15" s="35"/>
      <c r="AK15" s="24"/>
      <c r="AL15" s="24"/>
      <c r="AM15" s="24"/>
      <c r="AN15" s="24"/>
      <c r="AO15" s="24"/>
      <c r="AP15" s="24"/>
      <c r="AQ15" s="24"/>
      <c r="BI15" s="82" t="s">
        <v>152</v>
      </c>
      <c r="BJ15" s="83" t="s">
        <v>153</v>
      </c>
      <c r="BK15" s="156" t="s">
        <v>154</v>
      </c>
      <c r="BL15" s="84" t="s">
        <v>155</v>
      </c>
      <c r="BM15" s="85">
        <v>180</v>
      </c>
      <c r="BN15" s="86">
        <v>5000</v>
      </c>
      <c r="BQ15" s="88" t="s">
        <v>112</v>
      </c>
      <c r="BR15" s="121" t="s">
        <v>843</v>
      </c>
      <c r="BS15" s="157" t="s">
        <v>844</v>
      </c>
      <c r="BT15" s="122" t="s">
        <v>845</v>
      </c>
      <c r="BU15" s="123">
        <v>6</v>
      </c>
      <c r="BV15" s="124">
        <v>157</v>
      </c>
      <c r="BY15" s="140" t="s">
        <v>1302</v>
      </c>
      <c r="BZ15" s="146" t="s">
        <v>1303</v>
      </c>
      <c r="CA15" s="141" t="s">
        <v>1304</v>
      </c>
      <c r="CB15" s="142">
        <v>10</v>
      </c>
      <c r="CC15" s="143">
        <v>500</v>
      </c>
      <c r="CD15"/>
      <c r="CE15" s="28" t="s">
        <v>55</v>
      </c>
      <c r="CF15" s="153" t="s">
        <v>1305</v>
      </c>
      <c r="CG15" s="144" t="s">
        <v>1306</v>
      </c>
      <c r="CH15" s="143">
        <v>150</v>
      </c>
    </row>
    <row r="16" spans="1:86" ht="24.95" customHeight="1">
      <c r="A16" s="166" t="s">
        <v>1</v>
      </c>
      <c r="B16" s="166"/>
      <c r="C16" s="166"/>
      <c r="D16" s="168"/>
      <c r="E16" s="169"/>
      <c r="F16" s="169"/>
      <c r="G16" s="169"/>
      <c r="H16" s="169"/>
      <c r="I16" s="169"/>
      <c r="J16" s="169"/>
      <c r="K16" s="169"/>
      <c r="L16" s="169"/>
      <c r="M16" s="169"/>
      <c r="N16" s="169"/>
      <c r="O16" s="169"/>
      <c r="P16" s="169"/>
      <c r="Q16" s="169"/>
      <c r="R16" s="170"/>
      <c r="S16" s="26"/>
      <c r="T16" s="26"/>
      <c r="U16" s="26"/>
      <c r="V16" s="35"/>
      <c r="W16" s="35"/>
      <c r="X16" s="35"/>
      <c r="Y16" s="35"/>
      <c r="Z16" s="35"/>
      <c r="AA16" s="35"/>
      <c r="AB16" s="35"/>
      <c r="AC16" s="35"/>
      <c r="AD16" s="35"/>
      <c r="AE16" s="35"/>
      <c r="AF16" s="35"/>
      <c r="AG16" s="35"/>
      <c r="AH16" s="35"/>
      <c r="AI16" s="35"/>
      <c r="AJ16" s="35"/>
      <c r="AK16" s="24"/>
      <c r="AL16" s="24"/>
      <c r="AM16" s="24"/>
      <c r="AN16" s="24"/>
      <c r="AO16" s="24"/>
      <c r="AP16" s="24"/>
      <c r="AQ16" s="24"/>
      <c r="BI16" s="82" t="s">
        <v>156</v>
      </c>
      <c r="BJ16" s="87"/>
      <c r="BK16" s="156"/>
      <c r="BL16" s="84" t="s">
        <v>157</v>
      </c>
      <c r="BM16" s="85">
        <v>180</v>
      </c>
      <c r="BN16" s="86">
        <v>5000</v>
      </c>
      <c r="BQ16" s="82" t="s">
        <v>113</v>
      </c>
      <c r="BR16" s="125"/>
      <c r="BS16" s="157"/>
      <c r="BT16" s="122" t="s">
        <v>846</v>
      </c>
      <c r="BU16" s="123">
        <v>6</v>
      </c>
      <c r="BV16" s="126">
        <v>139</v>
      </c>
      <c r="BY16" s="140" t="s">
        <v>1307</v>
      </c>
      <c r="BZ16" s="150"/>
      <c r="CA16" s="141" t="s">
        <v>1308</v>
      </c>
      <c r="CB16" s="142">
        <v>10</v>
      </c>
      <c r="CC16" s="143">
        <v>500</v>
      </c>
      <c r="CD16"/>
      <c r="CE16" s="28" t="s">
        <v>56</v>
      </c>
      <c r="CF16" s="154"/>
      <c r="CG16" s="144" t="s">
        <v>1309</v>
      </c>
      <c r="CH16" s="143">
        <v>500</v>
      </c>
    </row>
    <row r="17" spans="1:86" ht="24.95" customHeight="1">
      <c r="A17" s="166" t="s">
        <v>37</v>
      </c>
      <c r="B17" s="166"/>
      <c r="C17" s="166"/>
      <c r="D17" s="53"/>
      <c r="E17" s="53"/>
      <c r="F17" s="53"/>
      <c r="G17" s="53"/>
      <c r="H17" s="53"/>
      <c r="I17" s="53"/>
      <c r="J17" s="53"/>
      <c r="K17" s="53"/>
      <c r="L17" s="53"/>
      <c r="M17" s="53"/>
      <c r="N17" s="53"/>
      <c r="O17" s="53"/>
      <c r="P17" s="53"/>
      <c r="Q17" s="53"/>
      <c r="R17" s="53"/>
      <c r="S17" s="26"/>
      <c r="T17" s="26"/>
      <c r="U17" s="26"/>
      <c r="V17" s="35"/>
      <c r="W17" s="35"/>
      <c r="X17" s="35"/>
      <c r="Y17" s="35"/>
      <c r="Z17" s="35"/>
      <c r="AA17" s="35"/>
      <c r="AB17" s="35"/>
      <c r="AC17" s="35"/>
      <c r="AD17" s="35"/>
      <c r="AE17" s="35"/>
      <c r="AF17" s="35"/>
      <c r="AG17" s="35"/>
      <c r="AH17" s="35"/>
      <c r="AI17" s="35"/>
      <c r="AJ17" s="35"/>
      <c r="AK17" s="24"/>
      <c r="AL17" s="24"/>
      <c r="AM17" s="24"/>
      <c r="AN17" s="24"/>
      <c r="AO17" s="24"/>
      <c r="AP17" s="24"/>
      <c r="AQ17" s="24"/>
      <c r="BI17" s="88" t="s">
        <v>128</v>
      </c>
      <c r="BJ17" s="87"/>
      <c r="BK17" s="156"/>
      <c r="BL17" s="84" t="s">
        <v>158</v>
      </c>
      <c r="BM17" s="85">
        <v>180</v>
      </c>
      <c r="BN17" s="86">
        <v>5000</v>
      </c>
      <c r="BQ17" s="88" t="s">
        <v>114</v>
      </c>
      <c r="BR17" s="127" t="s">
        <v>847</v>
      </c>
      <c r="BS17" s="157" t="s">
        <v>844</v>
      </c>
      <c r="BT17" s="122" t="s">
        <v>848</v>
      </c>
      <c r="BU17" s="123">
        <v>9.6</v>
      </c>
      <c r="BV17" s="126">
        <v>350</v>
      </c>
      <c r="BY17" s="140" t="s">
        <v>1310</v>
      </c>
      <c r="BZ17" s="150"/>
      <c r="CA17" s="141" t="s">
        <v>1311</v>
      </c>
      <c r="CB17" s="142">
        <v>10</v>
      </c>
      <c r="CC17" s="143">
        <v>500</v>
      </c>
      <c r="CD17"/>
      <c r="CE17" s="28" t="s">
        <v>57</v>
      </c>
      <c r="CF17" s="153" t="s">
        <v>1312</v>
      </c>
      <c r="CG17" s="144" t="s">
        <v>1313</v>
      </c>
      <c r="CH17" s="143">
        <v>216</v>
      </c>
    </row>
    <row r="18" spans="1:86" ht="24.95" customHeight="1">
      <c r="A18" s="174" t="s">
        <v>38</v>
      </c>
      <c r="B18" s="174"/>
      <c r="C18" s="174"/>
      <c r="D18" s="168" t="e">
        <f>_xlfn.IFS(D14=BI2,VLOOKUP(D16,BL15:BM653,2,0),D14=BI3,VLOOKUP(D16,BT15:BV443,2,0),D14=BI4,VLOOKUP(D16,CA15:CC98,2,0))</f>
        <v>#N/A</v>
      </c>
      <c r="E18" s="169"/>
      <c r="F18" s="169"/>
      <c r="G18" s="169"/>
      <c r="H18" s="169"/>
      <c r="I18" s="169"/>
      <c r="J18" s="169"/>
      <c r="K18" s="169"/>
      <c r="L18" s="169"/>
      <c r="M18" s="169"/>
      <c r="N18" s="169"/>
      <c r="O18" s="169"/>
      <c r="P18" s="169"/>
      <c r="Q18" s="169"/>
      <c r="R18" s="49" t="s">
        <v>59</v>
      </c>
      <c r="S18" s="26"/>
      <c r="T18" s="26"/>
      <c r="U18" s="26"/>
      <c r="V18" s="35"/>
      <c r="W18" s="35"/>
      <c r="X18" s="35"/>
      <c r="Y18" s="35"/>
      <c r="Z18" s="35"/>
      <c r="AA18" s="35"/>
      <c r="AB18" s="35"/>
      <c r="AC18" s="35"/>
      <c r="AD18" s="35"/>
      <c r="AE18" s="35"/>
      <c r="AF18" s="35"/>
      <c r="AG18" s="35"/>
      <c r="AH18" s="35"/>
      <c r="AI18" s="35"/>
      <c r="AJ18" s="26"/>
      <c r="AK18" s="24"/>
      <c r="AL18" s="24"/>
      <c r="AM18" s="24"/>
      <c r="AN18" s="24"/>
      <c r="AO18" s="24"/>
      <c r="AP18" s="24"/>
      <c r="AQ18" s="24"/>
      <c r="BI18" s="89" t="s">
        <v>129</v>
      </c>
      <c r="BJ18" s="87"/>
      <c r="BK18" s="156" t="s">
        <v>159</v>
      </c>
      <c r="BL18" s="84" t="s">
        <v>160</v>
      </c>
      <c r="BM18" s="85">
        <v>120</v>
      </c>
      <c r="BN18" s="86">
        <v>5000</v>
      </c>
      <c r="BQ18" s="89" t="s">
        <v>849</v>
      </c>
      <c r="BR18" s="128"/>
      <c r="BS18" s="157"/>
      <c r="BT18" s="122" t="s">
        <v>850</v>
      </c>
      <c r="BU18" s="123">
        <v>9.6</v>
      </c>
      <c r="BV18" s="126">
        <v>350</v>
      </c>
      <c r="BY18" s="140" t="s">
        <v>1314</v>
      </c>
      <c r="BZ18" s="147"/>
      <c r="CA18" s="141" t="s">
        <v>1315</v>
      </c>
      <c r="CB18" s="142">
        <v>10</v>
      </c>
      <c r="CC18" s="143">
        <v>500</v>
      </c>
      <c r="CD18"/>
      <c r="CE18" s="28" t="s">
        <v>58</v>
      </c>
      <c r="CF18" s="154"/>
      <c r="CG18" s="144" t="s">
        <v>1316</v>
      </c>
      <c r="CH18" s="143">
        <v>150</v>
      </c>
    </row>
    <row r="19" spans="1:86" ht="24.95" customHeight="1">
      <c r="A19" s="166" t="s">
        <v>39</v>
      </c>
      <c r="B19" s="166"/>
      <c r="C19" s="166"/>
      <c r="D19" s="168"/>
      <c r="E19" s="169"/>
      <c r="F19" s="169"/>
      <c r="G19" s="169"/>
      <c r="H19" s="169"/>
      <c r="I19" s="169"/>
      <c r="J19" s="169"/>
      <c r="K19" s="169"/>
      <c r="L19" s="169"/>
      <c r="M19" s="169"/>
      <c r="N19" s="169"/>
      <c r="O19" s="169"/>
      <c r="P19" s="169"/>
      <c r="Q19" s="169"/>
      <c r="R19" s="170"/>
      <c r="S19" s="26"/>
      <c r="T19" s="26"/>
      <c r="U19" s="26"/>
      <c r="V19" s="35"/>
      <c r="W19" s="35"/>
      <c r="X19" s="35"/>
      <c r="Y19" s="35"/>
      <c r="Z19" s="35"/>
      <c r="AA19" s="35"/>
      <c r="AB19" s="35"/>
      <c r="AC19" s="35"/>
      <c r="AD19" s="35"/>
      <c r="AE19" s="35"/>
      <c r="AF19" s="35"/>
      <c r="AG19" s="35"/>
      <c r="AH19" s="35"/>
      <c r="AI19" s="35"/>
      <c r="AJ19" s="35"/>
      <c r="AK19" s="24"/>
      <c r="AL19" s="24"/>
      <c r="AM19" s="24"/>
      <c r="AN19" s="24"/>
      <c r="AO19" s="24"/>
      <c r="AP19" s="24"/>
      <c r="AQ19" s="24"/>
      <c r="BI19" s="90" t="s">
        <v>161</v>
      </c>
      <c r="BJ19" s="87"/>
      <c r="BK19" s="156"/>
      <c r="BL19" s="84" t="s">
        <v>162</v>
      </c>
      <c r="BM19" s="85">
        <v>100</v>
      </c>
      <c r="BN19" s="86">
        <v>4000</v>
      </c>
      <c r="BQ19" s="129" t="s">
        <v>115</v>
      </c>
      <c r="BR19" s="128"/>
      <c r="BS19" s="157"/>
      <c r="BT19" s="122" t="s">
        <v>851</v>
      </c>
      <c r="BU19" s="123">
        <v>9.6</v>
      </c>
      <c r="BV19" s="126">
        <v>350</v>
      </c>
      <c r="BY19" s="140" t="s">
        <v>1317</v>
      </c>
      <c r="BZ19" s="146" t="s">
        <v>1318</v>
      </c>
      <c r="CA19" s="141" t="s">
        <v>1319</v>
      </c>
      <c r="CB19" s="142">
        <v>6</v>
      </c>
      <c r="CC19" s="143">
        <v>500</v>
      </c>
      <c r="CD19"/>
      <c r="CE19" s="28"/>
      <c r="CF19" s="153" t="s">
        <v>1320</v>
      </c>
      <c r="CG19" s="144" t="s">
        <v>1321</v>
      </c>
      <c r="CH19" s="143">
        <v>364</v>
      </c>
    </row>
    <row r="20" spans="1:86" ht="24.95" customHeight="1">
      <c r="A20" s="166" t="s">
        <v>40</v>
      </c>
      <c r="B20" s="166"/>
      <c r="C20" s="166"/>
      <c r="D20" s="168"/>
      <c r="E20" s="169"/>
      <c r="F20" s="169"/>
      <c r="G20" s="169"/>
      <c r="H20" s="169"/>
      <c r="I20" s="169"/>
      <c r="J20" s="169"/>
      <c r="K20" s="169"/>
      <c r="L20" s="169"/>
      <c r="M20" s="169"/>
      <c r="N20" s="169"/>
      <c r="O20" s="169"/>
      <c r="P20" s="169"/>
      <c r="Q20" s="169"/>
      <c r="R20" s="49" t="s">
        <v>60</v>
      </c>
      <c r="S20" s="26"/>
      <c r="T20" s="26"/>
      <c r="U20" s="26"/>
      <c r="V20" s="35"/>
      <c r="W20" s="35"/>
      <c r="X20" s="35"/>
      <c r="Y20" s="35"/>
      <c r="Z20" s="35"/>
      <c r="AA20" s="35"/>
      <c r="AB20" s="35"/>
      <c r="AC20" s="35"/>
      <c r="AD20" s="35"/>
      <c r="AE20" s="35"/>
      <c r="AF20" s="35"/>
      <c r="AG20" s="35"/>
      <c r="AH20" s="35"/>
      <c r="AI20" s="35"/>
      <c r="AJ20" s="26"/>
      <c r="AK20" s="24"/>
      <c r="AL20" s="24"/>
      <c r="AM20" s="24"/>
      <c r="AN20" s="24"/>
      <c r="AO20" s="24"/>
      <c r="AP20" s="24"/>
      <c r="AQ20" s="24"/>
      <c r="BI20" s="82" t="s">
        <v>163</v>
      </c>
      <c r="BJ20" s="87"/>
      <c r="BK20" s="156"/>
      <c r="BL20" s="84" t="s">
        <v>164</v>
      </c>
      <c r="BM20" s="85">
        <v>100</v>
      </c>
      <c r="BN20" s="86">
        <v>4000</v>
      </c>
      <c r="BQ20" s="89" t="s">
        <v>116</v>
      </c>
      <c r="BR20" s="128"/>
      <c r="BS20" s="157"/>
      <c r="BT20" s="122" t="s">
        <v>852</v>
      </c>
      <c r="BU20" s="123">
        <v>9.6</v>
      </c>
      <c r="BV20" s="126">
        <v>350</v>
      </c>
      <c r="BY20" s="140" t="s">
        <v>1322</v>
      </c>
      <c r="BZ20" s="150"/>
      <c r="CA20" s="141" t="s">
        <v>1323</v>
      </c>
      <c r="CB20" s="142">
        <v>6</v>
      </c>
      <c r="CC20" s="143">
        <v>500</v>
      </c>
      <c r="CD20"/>
      <c r="CE20"/>
      <c r="CF20" s="154"/>
      <c r="CG20" s="144" t="s">
        <v>1324</v>
      </c>
      <c r="CH20" s="143">
        <v>267</v>
      </c>
    </row>
    <row r="21" spans="1:86" ht="24.95" customHeight="1">
      <c r="A21" s="174" t="s">
        <v>41</v>
      </c>
      <c r="B21" s="174"/>
      <c r="C21" s="174"/>
      <c r="D21" s="168"/>
      <c r="E21" s="169"/>
      <c r="F21" s="169"/>
      <c r="G21" s="169"/>
      <c r="H21" s="169"/>
      <c r="I21" s="169"/>
      <c r="J21" s="169"/>
      <c r="K21" s="169"/>
      <c r="L21" s="169"/>
      <c r="M21" s="169"/>
      <c r="N21" s="169"/>
      <c r="O21" s="169"/>
      <c r="P21" s="169"/>
      <c r="Q21" s="169"/>
      <c r="R21" s="49" t="s">
        <v>61</v>
      </c>
      <c r="S21" s="26"/>
      <c r="T21" s="26"/>
      <c r="U21" s="26"/>
      <c r="V21" s="35"/>
      <c r="W21" s="35"/>
      <c r="X21" s="35"/>
      <c r="Y21" s="35"/>
      <c r="Z21" s="35"/>
      <c r="AA21" s="35"/>
      <c r="AB21" s="35"/>
      <c r="AC21" s="35"/>
      <c r="AD21" s="35"/>
      <c r="AE21" s="35"/>
      <c r="AF21" s="35"/>
      <c r="AG21" s="35"/>
      <c r="AH21" s="35"/>
      <c r="AI21" s="35"/>
      <c r="AJ21" s="26"/>
      <c r="AK21" s="24"/>
      <c r="AL21" s="24"/>
      <c r="AM21" s="24"/>
      <c r="AN21" s="24"/>
      <c r="AO21" s="24"/>
      <c r="AP21" s="24"/>
      <c r="AQ21" s="24"/>
      <c r="BI21" s="88" t="s">
        <v>130</v>
      </c>
      <c r="BJ21" s="87"/>
      <c r="BK21" s="156"/>
      <c r="BL21" s="84" t="s">
        <v>165</v>
      </c>
      <c r="BM21" s="85">
        <v>90</v>
      </c>
      <c r="BN21" s="86">
        <v>4000</v>
      </c>
      <c r="BQ21" s="88" t="s">
        <v>117</v>
      </c>
      <c r="BR21" s="128"/>
      <c r="BS21" s="157"/>
      <c r="BT21" s="122" t="s">
        <v>853</v>
      </c>
      <c r="BU21" s="123">
        <v>9.6</v>
      </c>
      <c r="BV21" s="126">
        <v>350</v>
      </c>
      <c r="BY21" s="140" t="s">
        <v>1325</v>
      </c>
      <c r="BZ21" s="147"/>
      <c r="CA21" s="141" t="s">
        <v>1326</v>
      </c>
      <c r="CB21" s="142">
        <v>9.9</v>
      </c>
      <c r="CC21" s="143">
        <v>500</v>
      </c>
      <c r="CD21"/>
      <c r="CE21"/>
      <c r="CF21" s="144" t="s">
        <v>1327</v>
      </c>
      <c r="CG21" s="144" t="s">
        <v>1328</v>
      </c>
      <c r="CH21" s="143">
        <v>47</v>
      </c>
    </row>
    <row r="22" spans="1:86" ht="24.95" customHeight="1">
      <c r="A22" s="166" t="s">
        <v>0</v>
      </c>
      <c r="B22" s="166"/>
      <c r="C22" s="166"/>
      <c r="D22" s="168"/>
      <c r="E22" s="169"/>
      <c r="F22" s="169"/>
      <c r="G22" s="169"/>
      <c r="H22" s="169"/>
      <c r="I22" s="169"/>
      <c r="J22" s="169"/>
      <c r="K22" s="169"/>
      <c r="L22" s="169"/>
      <c r="M22" s="169"/>
      <c r="N22" s="169"/>
      <c r="O22" s="169"/>
      <c r="P22" s="169"/>
      <c r="Q22" s="169"/>
      <c r="R22" s="170"/>
      <c r="S22" s="26"/>
      <c r="T22" s="26"/>
      <c r="U22" s="26"/>
      <c r="V22" s="35"/>
      <c r="W22" s="35"/>
      <c r="X22" s="35"/>
      <c r="Y22" s="35"/>
      <c r="Z22" s="35"/>
      <c r="AA22" s="35"/>
      <c r="AB22" s="35"/>
      <c r="AC22" s="35"/>
      <c r="AD22" s="35"/>
      <c r="AE22" s="35"/>
      <c r="AF22" s="35"/>
      <c r="AG22" s="35"/>
      <c r="AH22" s="35"/>
      <c r="AI22" s="35"/>
      <c r="AJ22" s="35"/>
      <c r="AK22" s="24"/>
      <c r="AL22" s="24"/>
      <c r="AM22" s="24"/>
      <c r="AN22" s="24"/>
      <c r="AO22" s="24"/>
      <c r="AP22" s="24"/>
      <c r="AQ22" s="24"/>
      <c r="BI22" s="82" t="s">
        <v>166</v>
      </c>
      <c r="BJ22" s="87"/>
      <c r="BK22" s="156"/>
      <c r="BL22" s="84" t="s">
        <v>167</v>
      </c>
      <c r="BM22" s="85">
        <v>90</v>
      </c>
      <c r="BN22" s="86">
        <v>4000</v>
      </c>
      <c r="BQ22" s="89" t="s">
        <v>118</v>
      </c>
      <c r="BR22" s="128"/>
      <c r="BS22" s="157"/>
      <c r="BT22" s="122" t="s">
        <v>854</v>
      </c>
      <c r="BU22" s="123">
        <v>9.6</v>
      </c>
      <c r="BV22" s="126">
        <v>350</v>
      </c>
      <c r="BY22" s="145" t="s">
        <v>1329</v>
      </c>
      <c r="BZ22" s="146" t="s">
        <v>1330</v>
      </c>
      <c r="CA22" s="141" t="s">
        <v>1331</v>
      </c>
      <c r="CB22" s="142">
        <v>6</v>
      </c>
      <c r="CC22" s="143">
        <v>500</v>
      </c>
      <c r="CD22"/>
      <c r="CE22"/>
      <c r="CF22"/>
      <c r="CG22"/>
      <c r="CH22"/>
    </row>
    <row r="23" spans="1:86" ht="24.95" customHeight="1">
      <c r="A23" s="166" t="s">
        <v>42</v>
      </c>
      <c r="B23" s="166"/>
      <c r="C23" s="166"/>
      <c r="D23" s="168"/>
      <c r="E23" s="169"/>
      <c r="F23" s="169"/>
      <c r="G23" s="169"/>
      <c r="H23" s="169"/>
      <c r="I23" s="169"/>
      <c r="J23" s="169"/>
      <c r="K23" s="169"/>
      <c r="L23" s="169"/>
      <c r="M23" s="169"/>
      <c r="N23" s="169"/>
      <c r="O23" s="169"/>
      <c r="P23" s="169"/>
      <c r="Q23" s="169"/>
      <c r="R23" s="170"/>
      <c r="S23" s="26"/>
      <c r="T23" s="26"/>
      <c r="U23" s="26"/>
      <c r="V23" s="35"/>
      <c r="W23" s="35"/>
      <c r="X23" s="35"/>
      <c r="Y23" s="35"/>
      <c r="Z23" s="35"/>
      <c r="AA23" s="35"/>
      <c r="AB23" s="35"/>
      <c r="AC23" s="35"/>
      <c r="AD23" s="35"/>
      <c r="AE23" s="35"/>
      <c r="AF23" s="35"/>
      <c r="AG23" s="35"/>
      <c r="AH23" s="35"/>
      <c r="AI23" s="35"/>
      <c r="AJ23" s="35"/>
      <c r="AK23" s="24"/>
      <c r="AL23" s="24"/>
      <c r="AM23" s="24"/>
      <c r="AN23" s="24"/>
      <c r="AO23" s="24"/>
      <c r="AP23" s="24"/>
      <c r="AQ23" s="24"/>
      <c r="BI23" s="90" t="s">
        <v>168</v>
      </c>
      <c r="BJ23" s="91"/>
      <c r="BK23" s="156"/>
      <c r="BL23" s="84" t="s">
        <v>169</v>
      </c>
      <c r="BM23" s="85">
        <v>90</v>
      </c>
      <c r="BN23" s="86">
        <v>4000</v>
      </c>
      <c r="BQ23" s="89" t="s">
        <v>119</v>
      </c>
      <c r="BR23" s="128"/>
      <c r="BS23" s="157"/>
      <c r="BT23" s="122" t="s">
        <v>855</v>
      </c>
      <c r="BU23" s="123">
        <v>9.6</v>
      </c>
      <c r="BV23" s="126">
        <v>350</v>
      </c>
      <c r="BY23" s="145" t="s">
        <v>1332</v>
      </c>
      <c r="BZ23" s="147"/>
      <c r="CA23" s="141" t="s">
        <v>1333</v>
      </c>
      <c r="CB23" s="142">
        <v>6</v>
      </c>
      <c r="CC23" s="143">
        <v>500</v>
      </c>
      <c r="CD23"/>
      <c r="CE23"/>
      <c r="CF23"/>
      <c r="CG23"/>
      <c r="CH23"/>
    </row>
    <row r="24" spans="1:86" ht="24.95" customHeight="1">
      <c r="A24" s="167" t="s">
        <v>73</v>
      </c>
      <c r="B24" s="167"/>
      <c r="C24" s="167"/>
      <c r="D24" s="202"/>
      <c r="E24" s="203"/>
      <c r="F24" s="203"/>
      <c r="G24" s="203"/>
      <c r="H24" s="203"/>
      <c r="I24" s="203"/>
      <c r="J24" s="203"/>
      <c r="K24" s="203"/>
      <c r="L24" s="203"/>
      <c r="M24" s="203"/>
      <c r="N24" s="203"/>
      <c r="O24" s="203"/>
      <c r="P24" s="203"/>
      <c r="Q24" s="203"/>
      <c r="R24" s="49" t="s">
        <v>62</v>
      </c>
      <c r="S24" s="26"/>
      <c r="T24" s="26"/>
      <c r="U24" s="26"/>
      <c r="V24" s="31"/>
      <c r="W24" s="31"/>
      <c r="X24" s="31"/>
      <c r="Y24" s="31"/>
      <c r="Z24" s="31"/>
      <c r="AA24" s="31"/>
      <c r="AB24" s="31"/>
      <c r="AC24" s="31"/>
      <c r="AD24" s="31"/>
      <c r="AE24" s="31"/>
      <c r="AF24" s="31"/>
      <c r="AG24" s="31"/>
      <c r="AH24" s="31"/>
      <c r="AI24" s="31"/>
      <c r="AJ24" s="26"/>
      <c r="AK24" s="24"/>
      <c r="AL24" s="24"/>
      <c r="AM24" s="24"/>
      <c r="AN24" s="24"/>
      <c r="AO24" s="24"/>
      <c r="AP24" s="24"/>
      <c r="AQ24" s="24"/>
      <c r="BI24" s="82" t="s">
        <v>170</v>
      </c>
      <c r="BJ24" s="92" t="s">
        <v>171</v>
      </c>
      <c r="BK24" s="93" t="s">
        <v>154</v>
      </c>
      <c r="BL24" s="84" t="s">
        <v>172</v>
      </c>
      <c r="BM24" s="85">
        <v>180</v>
      </c>
      <c r="BN24" s="86">
        <v>5000</v>
      </c>
      <c r="BQ24" s="89" t="s">
        <v>120</v>
      </c>
      <c r="BR24" s="128"/>
      <c r="BS24" s="157"/>
      <c r="BT24" s="122" t="s">
        <v>856</v>
      </c>
      <c r="BU24" s="123">
        <v>9.6</v>
      </c>
      <c r="BV24" s="126">
        <v>350</v>
      </c>
      <c r="BY24" s="145" t="s">
        <v>1334</v>
      </c>
      <c r="BZ24" s="146" t="s">
        <v>1335</v>
      </c>
      <c r="CA24" s="141" t="s">
        <v>1336</v>
      </c>
      <c r="CB24" s="142">
        <v>5.9</v>
      </c>
      <c r="CC24" s="143">
        <v>500</v>
      </c>
      <c r="CD24"/>
      <c r="CE24"/>
      <c r="CF24"/>
      <c r="CG24"/>
      <c r="CH24"/>
    </row>
    <row r="25" spans="1:86" ht="24.95" customHeight="1">
      <c r="A25" s="167" t="s">
        <v>74</v>
      </c>
      <c r="B25" s="167"/>
      <c r="C25" s="167"/>
      <c r="D25" s="202"/>
      <c r="E25" s="203"/>
      <c r="F25" s="203"/>
      <c r="G25" s="203"/>
      <c r="H25" s="203"/>
      <c r="I25" s="203"/>
      <c r="J25" s="203"/>
      <c r="K25" s="203"/>
      <c r="L25" s="203"/>
      <c r="M25" s="203"/>
      <c r="N25" s="203"/>
      <c r="O25" s="203"/>
      <c r="P25" s="203"/>
      <c r="Q25" s="203"/>
      <c r="R25" s="49" t="s">
        <v>62</v>
      </c>
      <c r="S25" s="26"/>
      <c r="T25" s="26"/>
      <c r="U25" s="26"/>
      <c r="V25" s="35"/>
      <c r="W25" s="35"/>
      <c r="X25" s="35"/>
      <c r="Y25" s="35"/>
      <c r="Z25" s="35"/>
      <c r="AA25" s="35"/>
      <c r="AB25" s="35"/>
      <c r="AC25" s="35"/>
      <c r="AD25" s="35"/>
      <c r="AE25" s="35"/>
      <c r="AF25" s="35"/>
      <c r="AG25" s="35"/>
      <c r="AH25" s="35"/>
      <c r="AI25" s="35"/>
      <c r="AJ25" s="26"/>
      <c r="AK25" s="24"/>
      <c r="AL25" s="24"/>
      <c r="AM25" s="24"/>
      <c r="AN25" s="24"/>
      <c r="AO25" s="24"/>
      <c r="AP25" s="24"/>
      <c r="AQ25" s="24"/>
      <c r="BI25" s="90" t="s">
        <v>173</v>
      </c>
      <c r="BJ25" s="87"/>
      <c r="BK25" s="156" t="s">
        <v>159</v>
      </c>
      <c r="BL25" s="84" t="s">
        <v>174</v>
      </c>
      <c r="BM25" s="85">
        <v>120</v>
      </c>
      <c r="BN25" s="86">
        <v>5000</v>
      </c>
      <c r="BQ25" s="88" t="s">
        <v>121</v>
      </c>
      <c r="BR25" s="128"/>
      <c r="BS25" s="157"/>
      <c r="BT25" s="122" t="s">
        <v>857</v>
      </c>
      <c r="BU25" s="123">
        <v>9.6</v>
      </c>
      <c r="BV25" s="126">
        <v>350</v>
      </c>
      <c r="BY25" s="140" t="s">
        <v>1337</v>
      </c>
      <c r="BZ25" s="148"/>
      <c r="CA25" s="141" t="s">
        <v>1338</v>
      </c>
      <c r="CB25" s="142">
        <v>5.9</v>
      </c>
      <c r="CC25" s="143">
        <v>500</v>
      </c>
      <c r="CD25"/>
      <c r="CE25"/>
      <c r="CF25"/>
      <c r="CG25"/>
      <c r="CH25"/>
    </row>
    <row r="26" spans="1:86" ht="24.95" customHeight="1">
      <c r="A26" s="175" t="s">
        <v>70</v>
      </c>
      <c r="B26" s="175"/>
      <c r="C26" s="175"/>
      <c r="D26" s="180">
        <f>D24-D25</f>
        <v>0</v>
      </c>
      <c r="E26" s="181"/>
      <c r="F26" s="181"/>
      <c r="G26" s="181"/>
      <c r="H26" s="181"/>
      <c r="I26" s="181"/>
      <c r="J26" s="181"/>
      <c r="K26" s="181"/>
      <c r="L26" s="181"/>
      <c r="M26" s="181"/>
      <c r="N26" s="181"/>
      <c r="O26" s="181"/>
      <c r="P26" s="181"/>
      <c r="Q26" s="181"/>
      <c r="R26" s="50" t="s">
        <v>2</v>
      </c>
      <c r="AH26" s="26"/>
      <c r="AI26" s="26"/>
      <c r="AJ26" s="26"/>
      <c r="AK26" s="26"/>
      <c r="AL26" s="24"/>
      <c r="AM26" s="24"/>
      <c r="AN26" s="24"/>
      <c r="AO26" s="24"/>
      <c r="AP26" s="24"/>
      <c r="AQ26" s="24"/>
      <c r="BI26" s="82" t="s">
        <v>175</v>
      </c>
      <c r="BJ26" s="87"/>
      <c r="BK26" s="156"/>
      <c r="BL26" s="84" t="s">
        <v>176</v>
      </c>
      <c r="BM26" s="85">
        <v>120</v>
      </c>
      <c r="BN26" s="86">
        <v>5000</v>
      </c>
      <c r="BQ26" s="89" t="s">
        <v>122</v>
      </c>
      <c r="BR26" s="128"/>
      <c r="BS26" s="157"/>
      <c r="BT26" s="122" t="s">
        <v>858</v>
      </c>
      <c r="BU26" s="123">
        <v>9.6</v>
      </c>
      <c r="BV26" s="126">
        <v>350</v>
      </c>
      <c r="BY26" s="140" t="s">
        <v>1339</v>
      </c>
      <c r="BZ26" s="148"/>
      <c r="CA26" s="141" t="s">
        <v>1340</v>
      </c>
      <c r="CB26" s="142">
        <v>5.9</v>
      </c>
      <c r="CC26" s="143">
        <v>500</v>
      </c>
      <c r="CD26"/>
      <c r="CE26"/>
      <c r="CF26"/>
      <c r="CG26"/>
      <c r="CH26"/>
    </row>
    <row r="27" spans="1:86" ht="24.95" customHeight="1">
      <c r="A27" s="191" t="s">
        <v>71</v>
      </c>
      <c r="B27" s="192"/>
      <c r="C27" s="192"/>
      <c r="D27" s="182" t="e">
        <f>ROUNDDOWN(IF(D14=BI2, IF(D18&gt;=90, D24/1, D24/2),
 IF(OR(D14=BI3, D14=BI4), D24/2,
 IF(D14=BI5, D24/3,
 IF(D14=BI6, D24/1,
 "")))),0)</f>
        <v>#VALUE!</v>
      </c>
      <c r="E27" s="183"/>
      <c r="F27" s="183"/>
      <c r="G27" s="183"/>
      <c r="H27" s="183"/>
      <c r="I27" s="183"/>
      <c r="J27" s="183"/>
      <c r="K27" s="183"/>
      <c r="L27" s="183"/>
      <c r="M27" s="183"/>
      <c r="N27" s="183"/>
      <c r="O27" s="183"/>
      <c r="P27" s="183"/>
      <c r="Q27" s="183"/>
      <c r="R27" s="50" t="s">
        <v>2</v>
      </c>
      <c r="AH27" s="30"/>
      <c r="AI27" s="30"/>
      <c r="AJ27" s="30"/>
      <c r="AK27" s="30"/>
      <c r="AL27" s="24"/>
      <c r="AM27" s="24"/>
      <c r="AN27" s="24"/>
      <c r="AO27" s="24"/>
      <c r="AP27" s="24"/>
      <c r="AQ27" s="24"/>
      <c r="BI27" s="82" t="s">
        <v>177</v>
      </c>
      <c r="BJ27" s="87"/>
      <c r="BK27" s="156" t="s">
        <v>178</v>
      </c>
      <c r="BL27" s="84" t="s">
        <v>179</v>
      </c>
      <c r="BM27" s="85">
        <v>50</v>
      </c>
      <c r="BN27" s="86">
        <v>2000</v>
      </c>
      <c r="BQ27" s="129" t="s">
        <v>123</v>
      </c>
      <c r="BR27" s="128"/>
      <c r="BS27" s="157"/>
      <c r="BT27" s="122" t="s">
        <v>859</v>
      </c>
      <c r="BU27" s="123">
        <v>9.6</v>
      </c>
      <c r="BV27" s="126">
        <v>350</v>
      </c>
      <c r="BY27" s="139"/>
      <c r="BZ27" s="148"/>
      <c r="CA27" s="141" t="s">
        <v>1341</v>
      </c>
      <c r="CB27" s="142">
        <v>5.9</v>
      </c>
      <c r="CC27" s="143">
        <v>500</v>
      </c>
      <c r="CD27"/>
      <c r="CE27"/>
      <c r="CF27"/>
      <c r="CG27"/>
      <c r="CH27"/>
    </row>
    <row r="28" spans="1:86" ht="24.95" customHeight="1">
      <c r="A28" s="191" t="s">
        <v>72</v>
      </c>
      <c r="B28" s="192"/>
      <c r="C28" s="192"/>
      <c r="D28" s="176" t="e">
        <f>_xlfn.IFS(D14=BI2,VLOOKUP(D16,BL15:BN653,3,0),D14=BI3,VLOOKUP(D16,BT15:BV443,3,0),D14=BI4,VLOOKUP(D16,CA15:CC98,3,0),D14=BI5,VLOOKUP(D16,CG15:CH21,2,0))*1000</f>
        <v>#N/A</v>
      </c>
      <c r="E28" s="177"/>
      <c r="F28" s="177"/>
      <c r="G28" s="177"/>
      <c r="H28" s="177"/>
      <c r="I28" s="177"/>
      <c r="J28" s="177"/>
      <c r="K28" s="177"/>
      <c r="L28" s="177"/>
      <c r="M28" s="177"/>
      <c r="N28" s="177"/>
      <c r="O28" s="177"/>
      <c r="P28" s="177"/>
      <c r="Q28" s="177"/>
      <c r="R28" s="50" t="s">
        <v>2</v>
      </c>
      <c r="S28" s="30"/>
      <c r="T28" s="30"/>
      <c r="U28" s="30"/>
      <c r="V28" s="30"/>
      <c r="W28" s="30"/>
      <c r="X28" s="30"/>
      <c r="Y28" s="30"/>
      <c r="Z28" s="30"/>
      <c r="AA28" s="30"/>
      <c r="AB28" s="30"/>
      <c r="AC28" s="30"/>
      <c r="AD28" s="36"/>
      <c r="AE28" s="26"/>
      <c r="AF28" s="26"/>
      <c r="AG28" s="26"/>
      <c r="AH28" s="30"/>
      <c r="AI28" s="30"/>
      <c r="AJ28" s="30"/>
      <c r="AK28" s="30"/>
      <c r="AL28" s="24"/>
      <c r="AM28" s="24"/>
      <c r="AN28" s="24"/>
      <c r="AO28" s="24"/>
      <c r="AP28" s="24"/>
      <c r="AQ28" s="24"/>
      <c r="BI28" s="90" t="s">
        <v>180</v>
      </c>
      <c r="BJ28" s="91"/>
      <c r="BK28" s="156"/>
      <c r="BL28" s="84" t="s">
        <v>181</v>
      </c>
      <c r="BM28" s="85">
        <v>50</v>
      </c>
      <c r="BN28" s="86">
        <v>2250</v>
      </c>
      <c r="BQ28" s="88" t="s">
        <v>124</v>
      </c>
      <c r="BR28" s="128"/>
      <c r="BS28" s="157"/>
      <c r="BT28" s="122" t="s">
        <v>860</v>
      </c>
      <c r="BU28" s="123">
        <v>9.6</v>
      </c>
      <c r="BV28" s="126">
        <v>350</v>
      </c>
      <c r="BY28" s="139"/>
      <c r="BZ28" s="148"/>
      <c r="CA28" s="141" t="s">
        <v>1342</v>
      </c>
      <c r="CB28" s="142">
        <v>5.9</v>
      </c>
      <c r="CC28" s="143">
        <v>500</v>
      </c>
      <c r="CD28"/>
      <c r="CE28"/>
      <c r="CF28"/>
      <c r="CG28"/>
      <c r="CH28"/>
    </row>
    <row r="29" spans="1:86" ht="24.95" customHeight="1">
      <c r="A29" s="178" t="s">
        <v>75</v>
      </c>
      <c r="B29" s="179"/>
      <c r="C29" s="179"/>
      <c r="D29" s="182" t="e">
        <f>ROUNDDOWN(MIN(D27,D28),-3)</f>
        <v>#VALUE!</v>
      </c>
      <c r="E29" s="183"/>
      <c r="F29" s="183"/>
      <c r="G29" s="183"/>
      <c r="H29" s="183"/>
      <c r="I29" s="183"/>
      <c r="J29" s="183"/>
      <c r="K29" s="183"/>
      <c r="L29" s="183"/>
      <c r="M29" s="183"/>
      <c r="N29" s="183"/>
      <c r="O29" s="183"/>
      <c r="P29" s="183"/>
      <c r="Q29" s="183"/>
      <c r="R29" s="50" t="s">
        <v>2</v>
      </c>
      <c r="S29" s="30"/>
      <c r="T29" s="30"/>
      <c r="U29" s="30"/>
      <c r="V29" s="30"/>
      <c r="W29" s="30"/>
      <c r="X29" s="30"/>
      <c r="Y29" s="30"/>
      <c r="Z29" s="30"/>
      <c r="AA29" s="30"/>
      <c r="AB29" s="30"/>
      <c r="AC29" s="30"/>
      <c r="AD29" s="36"/>
      <c r="AE29" s="26"/>
      <c r="AF29" s="26"/>
      <c r="AG29" s="26"/>
      <c r="AH29" s="30"/>
      <c r="AI29" s="30"/>
      <c r="AJ29" s="30"/>
      <c r="AK29" s="30"/>
      <c r="AL29" s="24"/>
      <c r="AM29" s="24"/>
      <c r="AN29" s="24"/>
      <c r="AO29" s="24"/>
      <c r="AP29" s="24"/>
      <c r="AQ29" s="24"/>
      <c r="BI29" s="94" t="s">
        <v>182</v>
      </c>
      <c r="BJ29" s="92" t="s">
        <v>183</v>
      </c>
      <c r="BK29" s="156" t="s">
        <v>159</v>
      </c>
      <c r="BL29" s="84" t="s">
        <v>184</v>
      </c>
      <c r="BM29" s="85">
        <v>120</v>
      </c>
      <c r="BN29" s="86">
        <v>4950</v>
      </c>
      <c r="BQ29" s="129" t="s">
        <v>125</v>
      </c>
      <c r="BR29" s="128"/>
      <c r="BS29" s="157"/>
      <c r="BT29" s="122" t="s">
        <v>861</v>
      </c>
      <c r="BU29" s="123">
        <v>9.6</v>
      </c>
      <c r="BV29" s="126">
        <v>350</v>
      </c>
      <c r="BY29" s="139"/>
      <c r="BZ29" s="148"/>
      <c r="CA29" s="141" t="s">
        <v>1343</v>
      </c>
      <c r="CB29" s="142">
        <v>5.9</v>
      </c>
      <c r="CC29" s="143">
        <v>500</v>
      </c>
      <c r="CD29"/>
      <c r="CE29"/>
      <c r="CF29"/>
      <c r="CG29"/>
      <c r="CH29"/>
    </row>
    <row r="30" spans="1:86" ht="24.95" customHeight="1">
      <c r="A30" s="178" t="s">
        <v>76</v>
      </c>
      <c r="B30" s="179"/>
      <c r="C30" s="184"/>
      <c r="D30" s="176" t="e">
        <f>D29*D20</f>
        <v>#VALUE!</v>
      </c>
      <c r="E30" s="177"/>
      <c r="F30" s="177"/>
      <c r="G30" s="177"/>
      <c r="H30" s="177"/>
      <c r="I30" s="177"/>
      <c r="J30" s="177"/>
      <c r="K30" s="177"/>
      <c r="L30" s="177"/>
      <c r="M30" s="177"/>
      <c r="N30" s="177"/>
      <c r="O30" s="177"/>
      <c r="P30" s="177"/>
      <c r="Q30" s="177"/>
      <c r="R30" s="50" t="s">
        <v>2</v>
      </c>
      <c r="S30" s="30"/>
      <c r="T30" s="30"/>
      <c r="U30" s="30"/>
      <c r="V30" s="30"/>
      <c r="W30" s="30"/>
      <c r="X30" s="30"/>
      <c r="Y30" s="30"/>
      <c r="Z30" s="30"/>
      <c r="AA30" s="30"/>
      <c r="AB30" s="30"/>
      <c r="AC30" s="30"/>
      <c r="AD30" s="36"/>
      <c r="AE30" s="26"/>
      <c r="AF30" s="26"/>
      <c r="AG30" s="26"/>
      <c r="AH30" s="30"/>
      <c r="AI30" s="30"/>
      <c r="AJ30" s="30"/>
      <c r="AK30" s="30"/>
      <c r="AL30" s="24"/>
      <c r="AM30" s="24"/>
      <c r="AN30" s="24"/>
      <c r="AO30" s="24"/>
      <c r="AP30" s="24"/>
      <c r="AQ30" s="24"/>
      <c r="BI30" s="90" t="s">
        <v>185</v>
      </c>
      <c r="BJ30" s="91"/>
      <c r="BK30" s="156"/>
      <c r="BL30" s="84" t="s">
        <v>186</v>
      </c>
      <c r="BM30" s="85">
        <v>120</v>
      </c>
      <c r="BN30" s="86">
        <v>3950</v>
      </c>
      <c r="BQ30" s="88" t="s">
        <v>126</v>
      </c>
      <c r="BR30" s="128"/>
      <c r="BS30" s="157"/>
      <c r="BT30" s="122" t="s">
        <v>862</v>
      </c>
      <c r="BU30" s="123">
        <v>9.6</v>
      </c>
      <c r="BV30" s="126">
        <v>350</v>
      </c>
      <c r="BY30" s="139"/>
      <c r="BZ30" s="148"/>
      <c r="CA30" s="141" t="s">
        <v>1344</v>
      </c>
      <c r="CB30" s="142">
        <v>5.9</v>
      </c>
      <c r="CC30" s="143">
        <v>500</v>
      </c>
      <c r="CD30"/>
      <c r="CE30"/>
      <c r="CF30"/>
      <c r="CG30"/>
      <c r="CH30"/>
    </row>
    <row r="31" spans="1:86" ht="24.95" customHeight="1">
      <c r="A31" s="167" t="s">
        <v>77</v>
      </c>
      <c r="B31" s="167"/>
      <c r="C31" s="167"/>
      <c r="D31" s="202"/>
      <c r="E31" s="203"/>
      <c r="F31" s="203"/>
      <c r="G31" s="203"/>
      <c r="H31" s="203"/>
      <c r="I31" s="203"/>
      <c r="J31" s="203"/>
      <c r="K31" s="203"/>
      <c r="L31" s="203"/>
      <c r="M31" s="203"/>
      <c r="N31" s="203"/>
      <c r="O31" s="203"/>
      <c r="P31" s="203"/>
      <c r="Q31" s="203"/>
      <c r="R31" s="51" t="s">
        <v>62</v>
      </c>
      <c r="S31" s="26"/>
      <c r="T31" s="26"/>
      <c r="U31" s="26"/>
      <c r="V31" s="35"/>
      <c r="W31" s="35"/>
      <c r="X31" s="35"/>
      <c r="Y31" s="35"/>
      <c r="Z31" s="35"/>
      <c r="AA31" s="35"/>
      <c r="AB31" s="35"/>
      <c r="AC31" s="35"/>
      <c r="AD31" s="35"/>
      <c r="AE31" s="35"/>
      <c r="AF31" s="35"/>
      <c r="AG31" s="35"/>
      <c r="AH31" s="35"/>
      <c r="AI31" s="35"/>
      <c r="AJ31" s="24"/>
      <c r="AK31" s="24"/>
      <c r="AL31" s="24"/>
      <c r="AM31" s="24"/>
      <c r="AN31" s="24"/>
      <c r="AO31" s="24"/>
      <c r="AP31" s="24"/>
      <c r="AQ31" s="24"/>
      <c r="BI31" s="82" t="s">
        <v>51</v>
      </c>
      <c r="BJ31" s="92" t="s">
        <v>187</v>
      </c>
      <c r="BK31" s="156" t="s">
        <v>159</v>
      </c>
      <c r="BL31" s="84" t="s">
        <v>188</v>
      </c>
      <c r="BM31" s="85">
        <v>120</v>
      </c>
      <c r="BN31" s="86">
        <v>4950</v>
      </c>
      <c r="BQ31" s="129" t="s">
        <v>127</v>
      </c>
      <c r="BR31" s="128"/>
      <c r="BS31" s="157"/>
      <c r="BT31" s="122" t="s">
        <v>863</v>
      </c>
      <c r="BU31" s="123">
        <v>9.6</v>
      </c>
      <c r="BV31" s="126">
        <v>350</v>
      </c>
      <c r="BY31" s="139"/>
      <c r="BZ31" s="148"/>
      <c r="CA31" s="141" t="s">
        <v>1345</v>
      </c>
      <c r="CB31" s="142">
        <v>5.9</v>
      </c>
      <c r="CC31" s="143">
        <v>500</v>
      </c>
      <c r="CD31"/>
      <c r="CE31"/>
      <c r="CF31"/>
      <c r="CG31"/>
      <c r="CH31"/>
    </row>
    <row r="32" spans="1:86" ht="24.95" customHeight="1">
      <c r="A32" s="166" t="s">
        <v>78</v>
      </c>
      <c r="B32" s="166"/>
      <c r="C32" s="166"/>
      <c r="D32" s="202"/>
      <c r="E32" s="203"/>
      <c r="F32" s="203"/>
      <c r="G32" s="203"/>
      <c r="H32" s="203"/>
      <c r="I32" s="203"/>
      <c r="J32" s="203"/>
      <c r="K32" s="203"/>
      <c r="L32" s="203"/>
      <c r="M32" s="203"/>
      <c r="N32" s="203"/>
      <c r="O32" s="203"/>
      <c r="P32" s="203"/>
      <c r="Q32" s="203"/>
      <c r="R32" s="51" t="s">
        <v>62</v>
      </c>
      <c r="S32" s="26"/>
      <c r="T32" s="26"/>
      <c r="U32" s="26"/>
      <c r="V32" s="35"/>
      <c r="W32" s="35"/>
      <c r="X32" s="35"/>
      <c r="Y32" s="35"/>
      <c r="Z32" s="35"/>
      <c r="AA32" s="35"/>
      <c r="AB32" s="35"/>
      <c r="AC32" s="35"/>
      <c r="AD32" s="35"/>
      <c r="AE32" s="35"/>
      <c r="AF32" s="35"/>
      <c r="AG32" s="35"/>
      <c r="AH32" s="35"/>
      <c r="AI32" s="35"/>
      <c r="AJ32" s="24"/>
      <c r="AK32" s="24"/>
      <c r="AL32" s="24"/>
      <c r="AM32" s="24"/>
      <c r="AN32" s="24"/>
      <c r="AO32" s="24"/>
      <c r="AP32" s="24"/>
      <c r="AQ32" s="24"/>
      <c r="BI32" s="94" t="s">
        <v>189</v>
      </c>
      <c r="BJ32" s="87"/>
      <c r="BK32" s="156"/>
      <c r="BL32" s="84" t="s">
        <v>190</v>
      </c>
      <c r="BM32" s="85">
        <v>120</v>
      </c>
      <c r="BN32" s="86">
        <v>3950</v>
      </c>
      <c r="BQ32" s="130"/>
      <c r="BR32" s="128"/>
      <c r="BS32" s="157"/>
      <c r="BT32" s="122" t="s">
        <v>864</v>
      </c>
      <c r="BU32" s="123">
        <v>9.6</v>
      </c>
      <c r="BV32" s="126">
        <v>350</v>
      </c>
      <c r="BY32" s="139"/>
      <c r="BZ32" s="148"/>
      <c r="CA32" s="141" t="s">
        <v>1346</v>
      </c>
      <c r="CB32" s="142">
        <v>5.9</v>
      </c>
      <c r="CC32" s="143">
        <v>500</v>
      </c>
      <c r="CD32"/>
      <c r="CE32"/>
      <c r="CF32"/>
      <c r="CG32"/>
      <c r="CH32"/>
    </row>
    <row r="33" spans="1:86" ht="24.95" customHeight="1">
      <c r="A33" s="175" t="s">
        <v>79</v>
      </c>
      <c r="B33" s="175"/>
      <c r="C33" s="175"/>
      <c r="D33" s="180">
        <f>D31-D32</f>
        <v>0</v>
      </c>
      <c r="E33" s="181"/>
      <c r="F33" s="181"/>
      <c r="G33" s="181"/>
      <c r="H33" s="181"/>
      <c r="I33" s="181"/>
      <c r="J33" s="181"/>
      <c r="K33" s="181"/>
      <c r="L33" s="181"/>
      <c r="M33" s="181"/>
      <c r="N33" s="181"/>
      <c r="O33" s="181"/>
      <c r="P33" s="181"/>
      <c r="Q33" s="181"/>
      <c r="R33" s="52" t="s">
        <v>2</v>
      </c>
      <c r="AH33" s="26"/>
      <c r="AI33" s="26"/>
      <c r="AJ33" s="26"/>
      <c r="AK33" s="26"/>
      <c r="AL33" s="24"/>
      <c r="AM33" s="24"/>
      <c r="AN33" s="24"/>
      <c r="AO33" s="24"/>
      <c r="AP33" s="24"/>
      <c r="AQ33" s="24"/>
      <c r="BI33" s="82" t="s">
        <v>191</v>
      </c>
      <c r="BJ33" s="87"/>
      <c r="BK33" s="156"/>
      <c r="BL33" s="84" t="s">
        <v>192</v>
      </c>
      <c r="BM33" s="85">
        <v>100</v>
      </c>
      <c r="BN33" s="86">
        <v>4950</v>
      </c>
      <c r="BQ33" s="99"/>
      <c r="BR33" s="128"/>
      <c r="BS33" s="157"/>
      <c r="BT33" s="122" t="s">
        <v>865</v>
      </c>
      <c r="BU33" s="123">
        <v>9.6</v>
      </c>
      <c r="BV33" s="126">
        <v>350</v>
      </c>
      <c r="BY33" s="139"/>
      <c r="BZ33" s="148"/>
      <c r="CA33" s="141" t="s">
        <v>1347</v>
      </c>
      <c r="CB33" s="142">
        <v>5.9</v>
      </c>
      <c r="CC33" s="143">
        <v>500</v>
      </c>
      <c r="CD33"/>
      <c r="CE33"/>
      <c r="CF33"/>
      <c r="CG33"/>
      <c r="CH33"/>
    </row>
    <row r="34" spans="1:86" ht="24.95" customHeight="1">
      <c r="A34" s="191" t="s">
        <v>80</v>
      </c>
      <c r="B34" s="192"/>
      <c r="C34" s="192"/>
      <c r="D34" s="193">
        <f>D33</f>
        <v>0</v>
      </c>
      <c r="E34" s="194"/>
      <c r="F34" s="194"/>
      <c r="G34" s="194"/>
      <c r="H34" s="194"/>
      <c r="I34" s="194"/>
      <c r="J34" s="194"/>
      <c r="K34" s="194"/>
      <c r="L34" s="194"/>
      <c r="M34" s="194"/>
      <c r="N34" s="194"/>
      <c r="O34" s="194"/>
      <c r="P34" s="194"/>
      <c r="Q34" s="194"/>
      <c r="R34" s="52" t="s">
        <v>2</v>
      </c>
      <c r="AH34" s="30"/>
      <c r="AI34" s="30"/>
      <c r="AJ34" s="30"/>
      <c r="AK34" s="30"/>
      <c r="AL34" s="24"/>
      <c r="AM34" s="24"/>
      <c r="AN34" s="24"/>
      <c r="AO34" s="24"/>
      <c r="AP34" s="24"/>
      <c r="AQ34" s="24"/>
      <c r="BI34" s="90" t="s">
        <v>193</v>
      </c>
      <c r="BJ34" s="87"/>
      <c r="BK34" s="156"/>
      <c r="BL34" s="84" t="s">
        <v>194</v>
      </c>
      <c r="BM34" s="85">
        <v>100</v>
      </c>
      <c r="BN34" s="86">
        <v>3950</v>
      </c>
      <c r="BQ34" s="98"/>
      <c r="BR34" s="128"/>
      <c r="BS34" s="157"/>
      <c r="BT34" s="122" t="s">
        <v>866</v>
      </c>
      <c r="BU34" s="123">
        <v>9.6</v>
      </c>
      <c r="BV34" s="126">
        <v>350</v>
      </c>
      <c r="BY34" s="139"/>
      <c r="BZ34" s="148"/>
      <c r="CA34" s="141" t="s">
        <v>1348</v>
      </c>
      <c r="CB34" s="142">
        <v>5.9</v>
      </c>
      <c r="CC34" s="143">
        <v>500</v>
      </c>
      <c r="CD34"/>
      <c r="CE34"/>
      <c r="CF34"/>
      <c r="CG34"/>
      <c r="CH34"/>
    </row>
    <row r="35" spans="1:86" ht="24.95" customHeight="1">
      <c r="A35" s="178" t="s">
        <v>81</v>
      </c>
      <c r="B35" s="179"/>
      <c r="C35" s="179"/>
      <c r="D35" s="187">
        <f>D34</f>
        <v>0</v>
      </c>
      <c r="E35" s="188"/>
      <c r="F35" s="188"/>
      <c r="G35" s="188"/>
      <c r="H35" s="188"/>
      <c r="I35" s="188"/>
      <c r="J35" s="188"/>
      <c r="K35" s="188"/>
      <c r="L35" s="188"/>
      <c r="M35" s="188"/>
      <c r="N35" s="188"/>
      <c r="O35" s="188"/>
      <c r="P35" s="188"/>
      <c r="Q35" s="188"/>
      <c r="R35" s="51" t="s">
        <v>2</v>
      </c>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BI35" s="82" t="s">
        <v>195</v>
      </c>
      <c r="BJ35" s="87"/>
      <c r="BK35" s="156" t="s">
        <v>178</v>
      </c>
      <c r="BL35" s="84" t="s">
        <v>196</v>
      </c>
      <c r="BM35" s="85">
        <v>80</v>
      </c>
      <c r="BN35" s="86">
        <v>2150</v>
      </c>
      <c r="BQ35" s="96"/>
      <c r="BR35" s="128"/>
      <c r="BS35" s="157"/>
      <c r="BT35" s="122" t="s">
        <v>867</v>
      </c>
      <c r="BU35" s="123">
        <v>9.6</v>
      </c>
      <c r="BV35" s="126">
        <v>350</v>
      </c>
      <c r="BY35" s="139"/>
      <c r="BZ35" s="148"/>
      <c r="CA35" s="141" t="s">
        <v>1349</v>
      </c>
      <c r="CB35" s="142">
        <v>5.9</v>
      </c>
      <c r="CC35" s="143">
        <v>500</v>
      </c>
      <c r="CD35"/>
      <c r="CE35"/>
      <c r="CF35"/>
      <c r="CG35"/>
      <c r="CH35"/>
    </row>
    <row r="36" spans="1:86" ht="24.95" customHeight="1">
      <c r="A36" s="178" t="s">
        <v>82</v>
      </c>
      <c r="B36" s="179"/>
      <c r="C36" s="179"/>
      <c r="D36" s="189">
        <f>ROUNDDOWN(D35,-3)</f>
        <v>0</v>
      </c>
      <c r="E36" s="190"/>
      <c r="F36" s="190"/>
      <c r="G36" s="190"/>
      <c r="H36" s="190"/>
      <c r="I36" s="190"/>
      <c r="J36" s="190"/>
      <c r="K36" s="190"/>
      <c r="L36" s="190"/>
      <c r="M36" s="190"/>
      <c r="N36" s="190"/>
      <c r="O36" s="190"/>
      <c r="P36" s="190"/>
      <c r="Q36" s="190"/>
      <c r="R36" s="52" t="s">
        <v>2</v>
      </c>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BI36" s="82" t="s">
        <v>52</v>
      </c>
      <c r="BJ36" s="87"/>
      <c r="BK36" s="156"/>
      <c r="BL36" s="84" t="s">
        <v>197</v>
      </c>
      <c r="BM36" s="85">
        <v>80</v>
      </c>
      <c r="BN36" s="86">
        <v>1975</v>
      </c>
      <c r="BQ36" s="96"/>
      <c r="BR36" s="128"/>
      <c r="BS36" s="157"/>
      <c r="BT36" s="122" t="s">
        <v>868</v>
      </c>
      <c r="BU36" s="123">
        <v>9.6</v>
      </c>
      <c r="BV36" s="126">
        <v>350</v>
      </c>
      <c r="BY36" s="139"/>
      <c r="BZ36" s="148"/>
      <c r="CA36" s="141" t="s">
        <v>1350</v>
      </c>
      <c r="CB36" s="142">
        <v>5.9</v>
      </c>
      <c r="CC36" s="143">
        <v>500</v>
      </c>
      <c r="CD36"/>
      <c r="CE36"/>
      <c r="CF36"/>
      <c r="CG36"/>
      <c r="CH36"/>
    </row>
    <row r="37" spans="1:86" ht="24.95" customHeight="1">
      <c r="A37" s="178" t="s">
        <v>83</v>
      </c>
      <c r="B37" s="179"/>
      <c r="C37" s="184"/>
      <c r="D37" s="185" t="e">
        <f>SUM(D30,D36)</f>
        <v>#VALUE!</v>
      </c>
      <c r="E37" s="186"/>
      <c r="F37" s="186"/>
      <c r="G37" s="186"/>
      <c r="H37" s="186"/>
      <c r="I37" s="186"/>
      <c r="J37" s="186"/>
      <c r="K37" s="186"/>
      <c r="L37" s="186"/>
      <c r="M37" s="186"/>
      <c r="N37" s="186"/>
      <c r="O37" s="186"/>
      <c r="P37" s="186"/>
      <c r="Q37" s="186"/>
      <c r="R37" s="51" t="s">
        <v>2</v>
      </c>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BI37" s="82" t="s">
        <v>198</v>
      </c>
      <c r="BJ37" s="87"/>
      <c r="BK37" s="156"/>
      <c r="BL37" s="84" t="s">
        <v>199</v>
      </c>
      <c r="BM37" s="85">
        <v>60</v>
      </c>
      <c r="BN37" s="86">
        <v>2100</v>
      </c>
      <c r="BQ37" s="96"/>
      <c r="BR37" s="128"/>
      <c r="BS37" s="157"/>
      <c r="BT37" s="122" t="s">
        <v>869</v>
      </c>
      <c r="BU37" s="123">
        <v>9.6</v>
      </c>
      <c r="BV37" s="126">
        <v>350</v>
      </c>
      <c r="BY37" s="139"/>
      <c r="BZ37" s="149"/>
      <c r="CA37" s="141" t="s">
        <v>1351</v>
      </c>
      <c r="CB37" s="142">
        <v>5.9</v>
      </c>
      <c r="CC37" s="143">
        <v>500</v>
      </c>
      <c r="CD37"/>
      <c r="CE37"/>
      <c r="CF37"/>
      <c r="CG37"/>
      <c r="CH37"/>
    </row>
    <row r="38" spans="1:86" ht="24.95" customHeight="1">
      <c r="A38" s="200" t="s">
        <v>131</v>
      </c>
      <c r="B38" s="200"/>
      <c r="C38" s="200"/>
      <c r="D38" s="201"/>
      <c r="E38" s="201"/>
      <c r="F38" s="201"/>
      <c r="G38" s="201"/>
      <c r="H38" s="201"/>
      <c r="I38" s="201"/>
      <c r="J38" s="201"/>
      <c r="K38" s="201"/>
      <c r="L38" s="201"/>
      <c r="M38" s="201"/>
      <c r="N38" s="201"/>
      <c r="O38" s="201"/>
      <c r="P38" s="201"/>
      <c r="Q38" s="201"/>
      <c r="R38" s="201"/>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BI38" s="94" t="s">
        <v>200</v>
      </c>
      <c r="BJ38" s="87"/>
      <c r="BK38" s="156"/>
      <c r="BL38" s="84" t="s">
        <v>201</v>
      </c>
      <c r="BM38" s="85">
        <v>60</v>
      </c>
      <c r="BN38" s="86">
        <v>1950</v>
      </c>
      <c r="BQ38" s="96"/>
      <c r="BR38" s="128"/>
      <c r="BS38" s="157"/>
      <c r="BT38" s="122" t="s">
        <v>870</v>
      </c>
      <c r="BU38" s="123">
        <v>9.6</v>
      </c>
      <c r="BV38" s="126">
        <v>350</v>
      </c>
      <c r="BY38" s="139"/>
      <c r="BZ38" s="144" t="s">
        <v>1352</v>
      </c>
      <c r="CA38" s="141" t="s">
        <v>1353</v>
      </c>
      <c r="CB38" s="142">
        <v>6</v>
      </c>
      <c r="CC38" s="143">
        <v>500</v>
      </c>
      <c r="CD38"/>
      <c r="CE38"/>
      <c r="CF38"/>
      <c r="CG38"/>
      <c r="CH38"/>
    </row>
    <row r="39" spans="1:86" ht="24.95" customHeight="1">
      <c r="A39" s="43" t="s">
        <v>132</v>
      </c>
      <c r="B39" s="27"/>
      <c r="C39" s="27"/>
      <c r="D39" s="26"/>
      <c r="E39" s="26"/>
      <c r="F39" s="26"/>
      <c r="G39" s="26"/>
      <c r="H39" s="26"/>
      <c r="I39" s="26"/>
      <c r="J39" s="26"/>
      <c r="K39" s="26"/>
      <c r="L39" s="26"/>
      <c r="M39" s="26"/>
      <c r="N39" s="26"/>
      <c r="O39" s="26"/>
      <c r="P39" s="26"/>
      <c r="Q39" s="26"/>
      <c r="R39" s="26"/>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BI39" s="94" t="s">
        <v>202</v>
      </c>
      <c r="BJ39" s="87"/>
      <c r="BK39" s="156" t="s">
        <v>203</v>
      </c>
      <c r="BL39" s="84" t="s">
        <v>204</v>
      </c>
      <c r="BM39" s="85">
        <v>40</v>
      </c>
      <c r="BN39" s="86">
        <v>575</v>
      </c>
      <c r="BQ39" s="96"/>
      <c r="BR39" s="128"/>
      <c r="BS39" s="157"/>
      <c r="BT39" s="122" t="s">
        <v>871</v>
      </c>
      <c r="BU39" s="123">
        <v>9.6</v>
      </c>
      <c r="BV39" s="126">
        <v>350</v>
      </c>
      <c r="BY39" s="139"/>
      <c r="BZ39" s="146" t="s">
        <v>1354</v>
      </c>
      <c r="CA39" s="141" t="s">
        <v>1355</v>
      </c>
      <c r="CB39" s="142">
        <v>6</v>
      </c>
      <c r="CC39" s="143">
        <v>500</v>
      </c>
      <c r="CD39"/>
      <c r="CE39"/>
      <c r="CF39"/>
      <c r="CG39"/>
      <c r="CH39"/>
    </row>
    <row r="40" spans="1:86" s="20" customFormat="1" ht="24.95" customHeight="1">
      <c r="A40" s="40"/>
      <c r="B40" s="40"/>
      <c r="C40" s="40"/>
      <c r="D40" s="41"/>
      <c r="E40" s="26"/>
      <c r="F40" s="26"/>
      <c r="G40" s="26"/>
      <c r="H40" s="26"/>
      <c r="I40" s="26"/>
      <c r="J40" s="26"/>
      <c r="K40" s="26"/>
      <c r="L40" s="26"/>
      <c r="M40" s="26"/>
      <c r="N40" s="26"/>
      <c r="O40" s="26"/>
      <c r="P40" s="26"/>
      <c r="Q40" s="26"/>
      <c r="R40" s="26"/>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BI40" s="82" t="s">
        <v>205</v>
      </c>
      <c r="BJ40" s="91"/>
      <c r="BK40" s="156"/>
      <c r="BL40" s="84" t="s">
        <v>206</v>
      </c>
      <c r="BM40" s="85">
        <v>40</v>
      </c>
      <c r="BN40" s="86">
        <v>575</v>
      </c>
      <c r="BQ40" s="96"/>
      <c r="BR40" s="128"/>
      <c r="BS40" s="157"/>
      <c r="BT40" s="122" t="s">
        <v>872</v>
      </c>
      <c r="BU40" s="123">
        <v>9.6</v>
      </c>
      <c r="BV40" s="126">
        <v>350</v>
      </c>
      <c r="BY40" s="139"/>
      <c r="BZ40" s="147"/>
      <c r="CA40" s="141" t="s">
        <v>1356</v>
      </c>
      <c r="CB40" s="142">
        <v>6</v>
      </c>
      <c r="CC40" s="143">
        <v>500</v>
      </c>
      <c r="CD40"/>
      <c r="CE40"/>
      <c r="CF40"/>
      <c r="CG40"/>
      <c r="CH40"/>
    </row>
    <row r="41" spans="1:86" ht="24.95" customHeight="1">
      <c r="A41" s="26"/>
      <c r="B41" s="26"/>
      <c r="C41" s="26"/>
      <c r="D41" s="26"/>
      <c r="E41" s="26"/>
      <c r="F41" s="26"/>
      <c r="G41" s="26"/>
      <c r="H41" s="26"/>
      <c r="I41" s="26"/>
      <c r="J41" s="26"/>
      <c r="K41" s="26"/>
      <c r="L41" s="26"/>
      <c r="M41" s="26"/>
      <c r="N41" s="26"/>
      <c r="O41" s="26"/>
      <c r="P41" s="26"/>
      <c r="Q41" s="26"/>
      <c r="R41" s="26"/>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BI41" s="94" t="s">
        <v>207</v>
      </c>
      <c r="BJ41" s="92" t="s">
        <v>208</v>
      </c>
      <c r="BK41" s="93" t="s">
        <v>154</v>
      </c>
      <c r="BL41" s="84" t="s">
        <v>209</v>
      </c>
      <c r="BM41" s="85">
        <v>180</v>
      </c>
      <c r="BN41" s="86">
        <v>5000</v>
      </c>
      <c r="BQ41" s="96"/>
      <c r="BR41" s="128"/>
      <c r="BS41" s="157"/>
      <c r="BT41" s="122" t="s">
        <v>873</v>
      </c>
      <c r="BU41" s="123">
        <v>9.6</v>
      </c>
      <c r="BV41" s="126">
        <v>350</v>
      </c>
      <c r="BY41" s="139"/>
      <c r="BZ41" s="146" t="s">
        <v>1357</v>
      </c>
      <c r="CA41" s="141" t="s">
        <v>1358</v>
      </c>
      <c r="CB41" s="142">
        <v>5.9</v>
      </c>
      <c r="CC41" s="143">
        <v>500</v>
      </c>
      <c r="CD41"/>
      <c r="CE41"/>
      <c r="CF41"/>
      <c r="CG41"/>
      <c r="CH41"/>
    </row>
    <row r="42" spans="1:86" ht="24.95" customHeight="1">
      <c r="A42" s="34"/>
      <c r="B42" s="34"/>
      <c r="C42" s="34"/>
      <c r="D42" s="34"/>
      <c r="E42" s="34"/>
      <c r="F42" s="34"/>
      <c r="G42" s="34"/>
      <c r="H42" s="34"/>
      <c r="I42" s="34"/>
      <c r="J42" s="34"/>
      <c r="K42" s="34"/>
      <c r="L42" s="34"/>
      <c r="M42" s="34"/>
      <c r="N42" s="34"/>
      <c r="O42" s="34"/>
      <c r="P42" s="34"/>
      <c r="Q42" s="34"/>
      <c r="R42" s="34"/>
      <c r="S42" s="37"/>
      <c r="T42" s="37"/>
      <c r="U42" s="37"/>
      <c r="V42" s="37"/>
      <c r="W42" s="37"/>
      <c r="X42" s="37"/>
      <c r="Y42" s="37"/>
      <c r="Z42" s="37"/>
      <c r="AA42" s="37"/>
      <c r="AB42" s="37"/>
      <c r="AC42" s="37"/>
      <c r="AD42" s="37"/>
      <c r="AE42" s="37"/>
      <c r="AF42" s="37"/>
      <c r="AG42" s="37"/>
      <c r="AH42" s="37"/>
      <c r="AI42" s="37"/>
      <c r="AJ42" s="37"/>
      <c r="AK42" s="24"/>
      <c r="AL42" s="24"/>
      <c r="AM42" s="24"/>
      <c r="AN42" s="24"/>
      <c r="AO42" s="24"/>
      <c r="AP42" s="24"/>
      <c r="AQ42" s="24"/>
      <c r="BI42" s="95" t="s">
        <v>210</v>
      </c>
      <c r="BJ42" s="91"/>
      <c r="BK42" s="93" t="s">
        <v>159</v>
      </c>
      <c r="BL42" s="84" t="s">
        <v>211</v>
      </c>
      <c r="BM42" s="85">
        <v>120</v>
      </c>
      <c r="BN42" s="86">
        <v>5000</v>
      </c>
      <c r="BQ42" s="96"/>
      <c r="BR42" s="128"/>
      <c r="BS42" s="157"/>
      <c r="BT42" s="122" t="s">
        <v>874</v>
      </c>
      <c r="BU42" s="123">
        <v>9.6</v>
      </c>
      <c r="BV42" s="126">
        <v>350</v>
      </c>
      <c r="BY42" s="139"/>
      <c r="BZ42" s="150"/>
      <c r="CA42" s="141" t="s">
        <v>1359</v>
      </c>
      <c r="CB42" s="142">
        <v>5.9</v>
      </c>
      <c r="CC42" s="143">
        <v>500</v>
      </c>
      <c r="CD42"/>
      <c r="CE42"/>
      <c r="CF42"/>
      <c r="CG42"/>
      <c r="CH42"/>
    </row>
    <row r="43" spans="1:86" ht="24.95" customHeight="1">
      <c r="A43" s="33"/>
      <c r="B43" s="33"/>
      <c r="C43" s="33"/>
      <c r="D43" s="26"/>
      <c r="E43" s="26"/>
      <c r="F43" s="26"/>
      <c r="G43" s="26"/>
      <c r="H43" s="26"/>
      <c r="I43" s="26"/>
      <c r="J43" s="26"/>
      <c r="K43" s="26"/>
      <c r="L43" s="26"/>
      <c r="M43" s="26"/>
      <c r="N43" s="26"/>
      <c r="O43" s="26"/>
      <c r="P43" s="26"/>
      <c r="Q43" s="26"/>
      <c r="R43" s="26"/>
      <c r="S43" s="26"/>
      <c r="T43" s="26"/>
      <c r="U43" s="26"/>
      <c r="V43" s="35"/>
      <c r="W43" s="35"/>
      <c r="X43" s="35"/>
      <c r="Y43" s="35"/>
      <c r="Z43" s="35"/>
      <c r="AA43" s="35"/>
      <c r="AB43" s="35"/>
      <c r="AC43" s="35"/>
      <c r="AD43" s="35"/>
      <c r="AE43" s="35"/>
      <c r="AF43" s="35"/>
      <c r="AG43" s="35"/>
      <c r="AH43" s="35"/>
      <c r="AI43" s="35"/>
      <c r="AJ43" s="35"/>
      <c r="AK43" s="24"/>
      <c r="AL43" s="24"/>
      <c r="AM43" s="24"/>
      <c r="AN43" s="24"/>
      <c r="AO43" s="24"/>
      <c r="AP43" s="24"/>
      <c r="AQ43" s="24"/>
      <c r="BI43" s="94" t="s">
        <v>212</v>
      </c>
      <c r="BJ43" s="92" t="s">
        <v>213</v>
      </c>
      <c r="BK43" s="156" t="s">
        <v>159</v>
      </c>
      <c r="BL43" s="84" t="s">
        <v>214</v>
      </c>
      <c r="BM43" s="85">
        <v>100</v>
      </c>
      <c r="BN43" s="86">
        <v>6000</v>
      </c>
      <c r="BQ43" s="96"/>
      <c r="BR43" s="128"/>
      <c r="BS43" s="157"/>
      <c r="BT43" s="122" t="s">
        <v>875</v>
      </c>
      <c r="BU43" s="123">
        <v>9.6</v>
      </c>
      <c r="BV43" s="126">
        <v>350</v>
      </c>
      <c r="BY43" s="139"/>
      <c r="BZ43" s="147"/>
      <c r="CA43" s="141" t="s">
        <v>1360</v>
      </c>
      <c r="CB43" s="142">
        <v>5.9</v>
      </c>
      <c r="CC43" s="143">
        <v>500</v>
      </c>
      <c r="CD43"/>
      <c r="CE43"/>
      <c r="CF43"/>
      <c r="CG43"/>
      <c r="CH43"/>
    </row>
    <row r="44" spans="1:86" ht="24.95" customHeight="1">
      <c r="A44" s="33"/>
      <c r="B44" s="33"/>
      <c r="C44" s="33"/>
      <c r="D44" s="26"/>
      <c r="E44" s="26"/>
      <c r="F44" s="26"/>
      <c r="G44" s="26"/>
      <c r="H44" s="26"/>
      <c r="I44" s="26"/>
      <c r="J44" s="26"/>
      <c r="K44" s="26"/>
      <c r="L44" s="26"/>
      <c r="M44" s="26"/>
      <c r="N44" s="26"/>
      <c r="O44" s="26"/>
      <c r="P44" s="26"/>
      <c r="Q44" s="26"/>
      <c r="R44" s="26"/>
      <c r="S44" s="38"/>
      <c r="T44" s="38"/>
      <c r="U44" s="38"/>
      <c r="V44" s="35"/>
      <c r="W44" s="35"/>
      <c r="X44" s="35"/>
      <c r="Y44" s="35"/>
      <c r="Z44" s="35"/>
      <c r="AA44" s="35"/>
      <c r="AB44" s="35"/>
      <c r="AC44" s="35"/>
      <c r="AD44" s="35"/>
      <c r="AE44" s="35"/>
      <c r="AF44" s="35"/>
      <c r="AG44" s="35"/>
      <c r="AH44" s="35"/>
      <c r="AI44" s="35"/>
      <c r="AJ44" s="35"/>
      <c r="AK44" s="24"/>
      <c r="AL44" s="24"/>
      <c r="AM44" s="24"/>
      <c r="AN44" s="24"/>
      <c r="AO44" s="24"/>
      <c r="AP44" s="24"/>
      <c r="AQ44" s="24"/>
      <c r="BI44" s="96"/>
      <c r="BJ44" s="87"/>
      <c r="BK44" s="156"/>
      <c r="BL44" s="97" t="s">
        <v>215</v>
      </c>
      <c r="BM44" s="85">
        <v>100</v>
      </c>
      <c r="BN44" s="86">
        <v>6000</v>
      </c>
      <c r="BQ44" s="96"/>
      <c r="BR44" s="128"/>
      <c r="BS44" s="157"/>
      <c r="BT44" s="122" t="s">
        <v>876</v>
      </c>
      <c r="BU44" s="123">
        <v>9.6</v>
      </c>
      <c r="BV44" s="126">
        <v>350</v>
      </c>
      <c r="BY44" s="139"/>
      <c r="BZ44" s="146" t="s">
        <v>1361</v>
      </c>
      <c r="CA44" s="141" t="s">
        <v>1362</v>
      </c>
      <c r="CB44" s="142">
        <v>5.9</v>
      </c>
      <c r="CC44" s="143">
        <v>500</v>
      </c>
      <c r="CD44"/>
      <c r="CE44"/>
      <c r="CF44"/>
      <c r="CG44"/>
      <c r="CH44"/>
    </row>
    <row r="45" spans="1:86" ht="24.95" customHeight="1">
      <c r="A45" s="26"/>
      <c r="B45" s="26"/>
      <c r="C45" s="26"/>
      <c r="D45" s="32"/>
      <c r="E45" s="32"/>
      <c r="F45" s="32"/>
      <c r="G45" s="32"/>
      <c r="H45" s="32"/>
      <c r="I45" s="32"/>
      <c r="J45" s="32"/>
      <c r="K45" s="32"/>
      <c r="L45" s="32"/>
      <c r="M45" s="32"/>
      <c r="N45" s="32"/>
      <c r="O45" s="32"/>
      <c r="P45" s="32"/>
      <c r="Q45" s="32"/>
      <c r="R45" s="26"/>
      <c r="S45" s="26"/>
      <c r="T45" s="26"/>
      <c r="U45" s="26"/>
      <c r="V45" s="35"/>
      <c r="W45" s="35"/>
      <c r="X45" s="35"/>
      <c r="Y45" s="35"/>
      <c r="Z45" s="35"/>
      <c r="AA45" s="35"/>
      <c r="AB45" s="35"/>
      <c r="AC45" s="35"/>
      <c r="AD45" s="35"/>
      <c r="AE45" s="35"/>
      <c r="AF45" s="35"/>
      <c r="AG45" s="35"/>
      <c r="AH45" s="35"/>
      <c r="AI45" s="35"/>
      <c r="AJ45" s="35"/>
      <c r="AK45" s="24"/>
      <c r="AL45" s="24"/>
      <c r="AM45" s="24"/>
      <c r="AN45" s="24"/>
      <c r="AO45" s="24"/>
      <c r="AP45" s="24"/>
      <c r="AQ45" s="24"/>
      <c r="BI45" s="96"/>
      <c r="BJ45" s="87"/>
      <c r="BK45" s="156"/>
      <c r="BL45" s="84" t="s">
        <v>216</v>
      </c>
      <c r="BM45" s="85">
        <v>100</v>
      </c>
      <c r="BN45" s="86">
        <v>6000</v>
      </c>
      <c r="BQ45" s="96"/>
      <c r="BR45" s="128"/>
      <c r="BS45" s="157"/>
      <c r="BT45" s="122" t="s">
        <v>877</v>
      </c>
      <c r="BU45" s="123">
        <v>9.6</v>
      </c>
      <c r="BV45" s="126">
        <v>350</v>
      </c>
      <c r="BY45" s="139"/>
      <c r="BZ45" s="150"/>
      <c r="CA45" s="141" t="s">
        <v>1363</v>
      </c>
      <c r="CB45" s="142">
        <v>5.9</v>
      </c>
      <c r="CC45" s="143">
        <v>500</v>
      </c>
      <c r="CD45"/>
      <c r="CE45"/>
      <c r="CF45"/>
      <c r="CG45"/>
      <c r="CH45"/>
    </row>
    <row r="46" spans="1:86" ht="30" customHeight="1">
      <c r="A46" s="26"/>
      <c r="B46" s="26"/>
      <c r="C46" s="26"/>
      <c r="D46" s="32"/>
      <c r="E46" s="32"/>
      <c r="F46" s="32"/>
      <c r="G46" s="32"/>
      <c r="H46" s="32"/>
      <c r="I46" s="32"/>
      <c r="J46" s="32"/>
      <c r="K46" s="32"/>
      <c r="L46" s="32"/>
      <c r="M46" s="32"/>
      <c r="N46" s="32"/>
      <c r="O46" s="32"/>
      <c r="P46" s="32"/>
      <c r="Q46" s="32"/>
      <c r="R46" s="26"/>
      <c r="S46" s="38"/>
      <c r="T46" s="38"/>
      <c r="U46" s="38"/>
      <c r="V46" s="35"/>
      <c r="W46" s="35"/>
      <c r="X46" s="35"/>
      <c r="Y46" s="35"/>
      <c r="Z46" s="35"/>
      <c r="AA46" s="35"/>
      <c r="AB46" s="35"/>
      <c r="AC46" s="35"/>
      <c r="AD46" s="35"/>
      <c r="AE46" s="35"/>
      <c r="AF46" s="35"/>
      <c r="AG46" s="35"/>
      <c r="AH46" s="35"/>
      <c r="AI46" s="35"/>
      <c r="AJ46" s="35"/>
      <c r="AK46" s="24"/>
      <c r="AL46" s="24"/>
      <c r="AM46" s="24"/>
      <c r="AN46" s="24"/>
      <c r="AO46" s="24"/>
      <c r="AP46" s="24"/>
      <c r="AQ46" s="24"/>
      <c r="BI46" s="96"/>
      <c r="BJ46" s="87"/>
      <c r="BK46" s="156"/>
      <c r="BL46" s="84" t="s">
        <v>217</v>
      </c>
      <c r="BM46" s="85">
        <v>100</v>
      </c>
      <c r="BN46" s="86">
        <v>6000</v>
      </c>
      <c r="BQ46" s="96"/>
      <c r="BR46" s="128"/>
      <c r="BS46" s="157"/>
      <c r="BT46" s="122" t="s">
        <v>878</v>
      </c>
      <c r="BU46" s="123">
        <v>9.6</v>
      </c>
      <c r="BV46" s="126">
        <v>350</v>
      </c>
      <c r="BY46" s="139"/>
      <c r="BZ46" s="150"/>
      <c r="CA46" s="141" t="s">
        <v>1364</v>
      </c>
      <c r="CB46" s="142">
        <v>5.9</v>
      </c>
      <c r="CC46" s="143">
        <v>500</v>
      </c>
      <c r="CD46"/>
      <c r="CE46"/>
      <c r="CF46"/>
      <c r="CG46"/>
      <c r="CH46"/>
    </row>
    <row r="47" spans="1:86" ht="24.95" customHeight="1">
      <c r="A47" s="26"/>
      <c r="B47" s="26"/>
      <c r="C47" s="26"/>
      <c r="D47" s="32"/>
      <c r="E47" s="32"/>
      <c r="F47" s="32"/>
      <c r="G47" s="32"/>
      <c r="H47" s="32"/>
      <c r="I47" s="32"/>
      <c r="J47" s="32"/>
      <c r="K47" s="32"/>
      <c r="L47" s="32"/>
      <c r="M47" s="32"/>
      <c r="N47" s="32"/>
      <c r="O47" s="32"/>
      <c r="P47" s="32"/>
      <c r="Q47" s="32"/>
      <c r="R47" s="32"/>
      <c r="S47" s="26"/>
      <c r="T47" s="26"/>
      <c r="U47" s="26"/>
      <c r="V47" s="35"/>
      <c r="W47" s="35"/>
      <c r="X47" s="35"/>
      <c r="Y47" s="35"/>
      <c r="Z47" s="35"/>
      <c r="AA47" s="35"/>
      <c r="AB47" s="35"/>
      <c r="AC47" s="35"/>
      <c r="AD47" s="35"/>
      <c r="AE47" s="35"/>
      <c r="AF47" s="35"/>
      <c r="AG47" s="35"/>
      <c r="AH47" s="35"/>
      <c r="AI47" s="35"/>
      <c r="AJ47" s="35"/>
      <c r="AK47" s="24"/>
      <c r="AL47" s="24"/>
      <c r="AM47" s="24"/>
      <c r="AN47" s="24"/>
      <c r="AO47" s="24"/>
      <c r="AP47" s="24"/>
      <c r="AQ47" s="24"/>
      <c r="BI47" s="96"/>
      <c r="BJ47" s="87"/>
      <c r="BK47" s="156" t="s">
        <v>178</v>
      </c>
      <c r="BL47" s="84" t="s">
        <v>218</v>
      </c>
      <c r="BM47" s="85">
        <v>55</v>
      </c>
      <c r="BN47" s="86">
        <v>2000</v>
      </c>
      <c r="BQ47" s="96"/>
      <c r="BR47" s="128"/>
      <c r="BS47" s="157"/>
      <c r="BT47" s="122" t="s">
        <v>879</v>
      </c>
      <c r="BU47" s="123">
        <v>9.6</v>
      </c>
      <c r="BV47" s="126">
        <v>350</v>
      </c>
      <c r="BY47" s="139"/>
      <c r="BZ47" s="150"/>
      <c r="CA47" s="141" t="s">
        <v>1365</v>
      </c>
      <c r="CB47" s="142">
        <v>5.9</v>
      </c>
      <c r="CC47" s="143">
        <v>500</v>
      </c>
      <c r="CD47"/>
      <c r="CE47"/>
      <c r="CF47"/>
      <c r="CG47"/>
      <c r="CH47"/>
    </row>
    <row r="48" spans="1:86" ht="30" customHeight="1">
      <c r="A48" s="26"/>
      <c r="B48" s="26"/>
      <c r="C48" s="26"/>
      <c r="D48" s="42"/>
      <c r="E48" s="42"/>
      <c r="F48" s="42"/>
      <c r="G48" s="42"/>
      <c r="H48" s="42"/>
      <c r="I48" s="42"/>
      <c r="J48" s="42"/>
      <c r="K48" s="42"/>
      <c r="L48" s="42"/>
      <c r="M48" s="42"/>
      <c r="N48" s="42"/>
      <c r="O48" s="42"/>
      <c r="P48" s="42"/>
      <c r="Q48" s="42"/>
      <c r="R48" s="42"/>
      <c r="S48" s="26"/>
      <c r="T48" s="26"/>
      <c r="U48" s="26"/>
      <c r="V48" s="35"/>
      <c r="W48" s="35"/>
      <c r="X48" s="35"/>
      <c r="Y48" s="35"/>
      <c r="Z48" s="35"/>
      <c r="AA48" s="35"/>
      <c r="AB48" s="35"/>
      <c r="AC48" s="35"/>
      <c r="AD48" s="35"/>
      <c r="AE48" s="35"/>
      <c r="AF48" s="35"/>
      <c r="AG48" s="35"/>
      <c r="AH48" s="35"/>
      <c r="AI48" s="35"/>
      <c r="AJ48" s="35"/>
      <c r="AK48" s="24"/>
      <c r="AL48" s="24"/>
      <c r="AM48" s="24"/>
      <c r="AN48" s="24"/>
      <c r="AO48" s="24"/>
      <c r="AP48" s="24"/>
      <c r="AQ48" s="24"/>
      <c r="BI48" s="96"/>
      <c r="BJ48" s="87"/>
      <c r="BK48" s="156"/>
      <c r="BL48" s="84" t="s">
        <v>219</v>
      </c>
      <c r="BM48" s="85">
        <v>55</v>
      </c>
      <c r="BN48" s="86">
        <v>2000</v>
      </c>
      <c r="BQ48" s="96"/>
      <c r="BR48" s="128"/>
      <c r="BS48" s="157"/>
      <c r="BT48" s="122" t="s">
        <v>880</v>
      </c>
      <c r="BU48" s="123">
        <v>9.6</v>
      </c>
      <c r="BV48" s="126">
        <v>350</v>
      </c>
      <c r="BY48" s="139"/>
      <c r="BZ48" s="150"/>
      <c r="CA48" s="141" t="s">
        <v>1366</v>
      </c>
      <c r="CB48" s="142">
        <v>5.9</v>
      </c>
      <c r="CC48" s="143">
        <v>500</v>
      </c>
      <c r="CD48"/>
      <c r="CE48"/>
      <c r="CF48"/>
      <c r="CG48"/>
      <c r="CH48"/>
    </row>
    <row r="49" spans="1:86" ht="24.95" customHeight="1">
      <c r="A49" s="26"/>
      <c r="B49" s="26"/>
      <c r="C49" s="26"/>
      <c r="D49" s="32"/>
      <c r="E49" s="32"/>
      <c r="F49" s="32"/>
      <c r="G49" s="32"/>
      <c r="H49" s="32"/>
      <c r="I49" s="32"/>
      <c r="J49" s="32"/>
      <c r="K49" s="32"/>
      <c r="L49" s="32"/>
      <c r="M49" s="32"/>
      <c r="N49" s="32"/>
      <c r="O49" s="32"/>
      <c r="P49" s="32"/>
      <c r="Q49" s="32"/>
      <c r="R49" s="32"/>
      <c r="S49" s="26"/>
      <c r="T49" s="26"/>
      <c r="U49" s="26"/>
      <c r="V49" s="35"/>
      <c r="W49" s="35"/>
      <c r="X49" s="35"/>
      <c r="Y49" s="35"/>
      <c r="Z49" s="35"/>
      <c r="AA49" s="35"/>
      <c r="AB49" s="35"/>
      <c r="AC49" s="35"/>
      <c r="AD49" s="35"/>
      <c r="AE49" s="35"/>
      <c r="AF49" s="35"/>
      <c r="AG49" s="35"/>
      <c r="AH49" s="35"/>
      <c r="AI49" s="35"/>
      <c r="AJ49" s="35"/>
      <c r="AK49" s="24"/>
      <c r="AL49" s="24"/>
      <c r="AM49" s="24"/>
      <c r="AN49" s="24"/>
      <c r="AO49" s="24"/>
      <c r="AP49" s="24"/>
      <c r="AQ49" s="24"/>
      <c r="BI49" s="96"/>
      <c r="BJ49" s="87"/>
      <c r="BK49" s="156"/>
      <c r="BL49" s="84" t="s">
        <v>220</v>
      </c>
      <c r="BM49" s="85">
        <v>55</v>
      </c>
      <c r="BN49" s="86">
        <v>2000</v>
      </c>
      <c r="BQ49" s="96"/>
      <c r="BR49" s="128"/>
      <c r="BS49" s="157"/>
      <c r="BT49" s="122" t="s">
        <v>881</v>
      </c>
      <c r="BU49" s="123">
        <v>9.6</v>
      </c>
      <c r="BV49" s="126">
        <v>350</v>
      </c>
      <c r="BY49" s="139"/>
      <c r="BZ49" s="150"/>
      <c r="CA49" s="141" t="s">
        <v>1367</v>
      </c>
      <c r="CB49" s="142">
        <v>5.9</v>
      </c>
      <c r="CC49" s="143">
        <v>500</v>
      </c>
      <c r="CD49"/>
      <c r="CE49"/>
      <c r="CF49"/>
      <c r="CG49"/>
      <c r="CH49"/>
    </row>
    <row r="50" spans="1:86" ht="24.95" customHeight="1">
      <c r="A50" s="26"/>
      <c r="B50" s="26"/>
      <c r="C50" s="26"/>
      <c r="D50" s="42"/>
      <c r="E50" s="42"/>
      <c r="F50" s="42"/>
      <c r="G50" s="42"/>
      <c r="H50" s="42"/>
      <c r="I50" s="42"/>
      <c r="J50" s="42"/>
      <c r="K50" s="42"/>
      <c r="L50" s="42"/>
      <c r="M50" s="42"/>
      <c r="N50" s="42"/>
      <c r="O50" s="42"/>
      <c r="P50" s="42"/>
      <c r="Q50" s="42"/>
      <c r="R50" s="42"/>
      <c r="S50" s="26"/>
      <c r="T50" s="26"/>
      <c r="U50" s="26"/>
      <c r="V50" s="31"/>
      <c r="W50" s="31"/>
      <c r="X50" s="31"/>
      <c r="Y50" s="31"/>
      <c r="Z50" s="31"/>
      <c r="AA50" s="31"/>
      <c r="AB50" s="31"/>
      <c r="AC50" s="31"/>
      <c r="AD50" s="31"/>
      <c r="AE50" s="31"/>
      <c r="AF50" s="31"/>
      <c r="AG50" s="31"/>
      <c r="AH50" s="31"/>
      <c r="AI50" s="31"/>
      <c r="AJ50" s="31"/>
      <c r="AK50" s="24"/>
      <c r="AL50" s="24"/>
      <c r="AM50" s="24"/>
      <c r="AN50" s="24"/>
      <c r="AO50" s="24"/>
      <c r="AP50" s="24"/>
      <c r="AQ50" s="24"/>
      <c r="BI50" s="96"/>
      <c r="BJ50" s="87"/>
      <c r="BK50" s="156"/>
      <c r="BL50" s="84" t="s">
        <v>221</v>
      </c>
      <c r="BM50" s="85">
        <v>50</v>
      </c>
      <c r="BN50" s="86">
        <v>2250</v>
      </c>
      <c r="BQ50" s="96"/>
      <c r="BR50" s="128"/>
      <c r="BS50" s="157"/>
      <c r="BT50" s="122" t="s">
        <v>882</v>
      </c>
      <c r="BU50" s="123">
        <v>9.6</v>
      </c>
      <c r="BV50" s="126">
        <v>350</v>
      </c>
      <c r="BY50" s="139"/>
      <c r="BZ50" s="150"/>
      <c r="CA50" s="141" t="s">
        <v>1368</v>
      </c>
      <c r="CB50" s="142">
        <v>5.9</v>
      </c>
      <c r="CC50" s="143">
        <v>500</v>
      </c>
      <c r="CD50"/>
      <c r="CE50"/>
      <c r="CF50"/>
      <c r="CG50"/>
      <c r="CH50"/>
    </row>
    <row r="51" spans="1:86" ht="24.95" customHeight="1">
      <c r="S51" s="26"/>
      <c r="T51" s="26"/>
      <c r="U51" s="26"/>
      <c r="V51" s="31"/>
      <c r="W51" s="31"/>
      <c r="X51" s="31"/>
      <c r="Y51" s="31"/>
      <c r="Z51" s="31"/>
      <c r="AA51" s="31"/>
      <c r="AB51" s="31"/>
      <c r="AC51" s="31"/>
      <c r="AD51" s="31"/>
      <c r="AE51" s="31"/>
      <c r="AF51" s="31"/>
      <c r="AG51" s="31"/>
      <c r="AH51" s="31"/>
      <c r="AI51" s="31"/>
      <c r="AJ51" s="31"/>
      <c r="AK51" s="24"/>
      <c r="AL51" s="24"/>
      <c r="AM51" s="24"/>
      <c r="AN51" s="24"/>
      <c r="AO51" s="24"/>
      <c r="AP51" s="24"/>
      <c r="AQ51" s="24"/>
      <c r="BI51" s="96"/>
      <c r="BJ51" s="87"/>
      <c r="BK51" s="156"/>
      <c r="BL51" s="84" t="s">
        <v>222</v>
      </c>
      <c r="BM51" s="85">
        <v>50</v>
      </c>
      <c r="BN51" s="86">
        <v>2250</v>
      </c>
      <c r="BQ51" s="96"/>
      <c r="BR51" s="128"/>
      <c r="BS51" s="157"/>
      <c r="BT51" s="122" t="s">
        <v>883</v>
      </c>
      <c r="BU51" s="123">
        <v>9.6</v>
      </c>
      <c r="BV51" s="126">
        <v>350</v>
      </c>
      <c r="BY51" s="139"/>
      <c r="BZ51" s="150"/>
      <c r="CA51" s="141" t="s">
        <v>1369</v>
      </c>
      <c r="CB51" s="142">
        <v>5.9</v>
      </c>
      <c r="CC51" s="143">
        <v>500</v>
      </c>
      <c r="CD51"/>
      <c r="CE51"/>
      <c r="CF51"/>
      <c r="CG51"/>
      <c r="CH51"/>
    </row>
    <row r="52" spans="1:86" ht="24.95" customHeight="1">
      <c r="S52" s="26"/>
      <c r="T52" s="26"/>
      <c r="U52" s="26"/>
      <c r="V52" s="31"/>
      <c r="W52" s="31"/>
      <c r="X52" s="31"/>
      <c r="Y52" s="31"/>
      <c r="Z52" s="31"/>
      <c r="AA52" s="31"/>
      <c r="AB52" s="30"/>
      <c r="AC52" s="30"/>
      <c r="AD52" s="31"/>
      <c r="AE52" s="31"/>
      <c r="AF52" s="31"/>
      <c r="AG52" s="31"/>
      <c r="AH52" s="31"/>
      <c r="AI52" s="31"/>
      <c r="AJ52" s="31"/>
      <c r="AK52" s="24"/>
      <c r="AL52" s="24"/>
      <c r="AM52" s="24"/>
      <c r="AN52" s="24"/>
      <c r="AO52" s="24"/>
      <c r="AP52" s="24"/>
      <c r="AQ52" s="24"/>
      <c r="BI52" s="96"/>
      <c r="BJ52" s="87"/>
      <c r="BK52" s="156"/>
      <c r="BL52" s="84" t="s">
        <v>223</v>
      </c>
      <c r="BM52" s="85">
        <v>50</v>
      </c>
      <c r="BN52" s="86">
        <v>2250</v>
      </c>
      <c r="BQ52" s="96"/>
      <c r="BR52" s="128"/>
      <c r="BS52" s="157"/>
      <c r="BT52" s="122" t="s">
        <v>884</v>
      </c>
      <c r="BU52" s="123">
        <v>9.6</v>
      </c>
      <c r="BV52" s="126">
        <v>350</v>
      </c>
      <c r="BY52" s="139"/>
      <c r="BZ52" s="150"/>
      <c r="CA52" s="141" t="s">
        <v>1370</v>
      </c>
      <c r="CB52" s="142">
        <v>5.9</v>
      </c>
      <c r="CC52" s="143">
        <v>500</v>
      </c>
      <c r="CD52"/>
      <c r="CE52"/>
      <c r="CF52"/>
      <c r="CG52"/>
      <c r="CH52"/>
    </row>
    <row r="53" spans="1:86" ht="24.95" customHeight="1">
      <c r="S53" s="26"/>
      <c r="T53" s="26"/>
      <c r="U53" s="26"/>
      <c r="V53" s="31"/>
      <c r="W53" s="31"/>
      <c r="X53" s="31"/>
      <c r="Y53" s="31"/>
      <c r="Z53" s="31"/>
      <c r="AA53" s="31"/>
      <c r="AB53" s="31"/>
      <c r="AC53" s="31"/>
      <c r="AD53" s="31"/>
      <c r="AE53" s="31"/>
      <c r="AF53" s="31"/>
      <c r="AG53" s="31"/>
      <c r="AH53" s="31"/>
      <c r="AI53" s="31"/>
      <c r="AJ53" s="31"/>
      <c r="AK53" s="24"/>
      <c r="AL53" s="24"/>
      <c r="AM53" s="24"/>
      <c r="AN53" s="24"/>
      <c r="AO53" s="24"/>
      <c r="AP53" s="24"/>
      <c r="AQ53" s="24"/>
      <c r="BI53" s="96"/>
      <c r="BJ53" s="91"/>
      <c r="BK53" s="156"/>
      <c r="BL53" s="84" t="s">
        <v>224</v>
      </c>
      <c r="BM53" s="85">
        <v>50</v>
      </c>
      <c r="BN53" s="86">
        <v>2250</v>
      </c>
      <c r="BQ53" s="96"/>
      <c r="BR53" s="128"/>
      <c r="BS53" s="157"/>
      <c r="BT53" s="122" t="s">
        <v>885</v>
      </c>
      <c r="BU53" s="123">
        <v>6</v>
      </c>
      <c r="BV53" s="126">
        <v>130</v>
      </c>
      <c r="BY53" s="139"/>
      <c r="BZ53" s="150"/>
      <c r="CA53" s="141" t="s">
        <v>1371</v>
      </c>
      <c r="CB53" s="142">
        <v>5.9</v>
      </c>
      <c r="CC53" s="143">
        <v>500</v>
      </c>
      <c r="CD53"/>
      <c r="CE53"/>
      <c r="CF53"/>
      <c r="CG53"/>
      <c r="CH53"/>
    </row>
    <row r="54" spans="1:86" ht="24.95" customHeight="1">
      <c r="S54" s="26"/>
      <c r="T54" s="26"/>
      <c r="U54" s="26"/>
      <c r="V54" s="31"/>
      <c r="W54" s="31"/>
      <c r="X54" s="31"/>
      <c r="Y54" s="31"/>
      <c r="Z54" s="31"/>
      <c r="AA54" s="31"/>
      <c r="AB54" s="31"/>
      <c r="AC54" s="31"/>
      <c r="AD54" s="31"/>
      <c r="AE54" s="31"/>
      <c r="AF54" s="31"/>
      <c r="AG54" s="31"/>
      <c r="AH54" s="31"/>
      <c r="AI54" s="31"/>
      <c r="AJ54" s="30"/>
      <c r="AK54" s="24"/>
      <c r="AL54" s="24"/>
      <c r="AM54" s="24"/>
      <c r="AN54" s="24"/>
      <c r="AO54" s="24"/>
      <c r="AP54" s="24"/>
      <c r="AQ54" s="24"/>
      <c r="AT54" s="23"/>
      <c r="BI54" s="98"/>
      <c r="BJ54" s="92" t="s">
        <v>225</v>
      </c>
      <c r="BK54" s="93" t="s">
        <v>154</v>
      </c>
      <c r="BL54" s="84" t="s">
        <v>226</v>
      </c>
      <c r="BM54" s="85">
        <v>180</v>
      </c>
      <c r="BN54" s="86">
        <v>5000</v>
      </c>
      <c r="BQ54" s="96"/>
      <c r="BR54" s="128"/>
      <c r="BS54" s="157"/>
      <c r="BT54" s="122" t="s">
        <v>886</v>
      </c>
      <c r="BU54" s="123">
        <v>6</v>
      </c>
      <c r="BV54" s="126">
        <v>170</v>
      </c>
      <c r="BY54" s="139"/>
      <c r="BZ54" s="150"/>
      <c r="CA54" s="141" t="s">
        <v>1372</v>
      </c>
      <c r="CB54" s="142">
        <v>5.9</v>
      </c>
      <c r="CC54" s="143">
        <v>449</v>
      </c>
      <c r="CD54"/>
      <c r="CE54"/>
      <c r="CF54"/>
      <c r="CG54"/>
      <c r="CH54"/>
    </row>
    <row r="55" spans="1:86" ht="24.95" customHeight="1">
      <c r="S55" s="26"/>
      <c r="T55" s="26"/>
      <c r="U55" s="26"/>
      <c r="V55" s="39"/>
      <c r="W55" s="39"/>
      <c r="X55" s="39"/>
      <c r="Y55" s="39"/>
      <c r="Z55" s="39"/>
      <c r="AA55" s="39"/>
      <c r="AB55" s="39"/>
      <c r="AC55" s="39"/>
      <c r="AD55" s="39"/>
      <c r="AE55" s="39"/>
      <c r="AF55" s="39"/>
      <c r="AG55" s="39"/>
      <c r="AH55" s="39"/>
      <c r="AI55" s="39"/>
      <c r="AJ55" s="30"/>
      <c r="AK55" s="24"/>
      <c r="AL55" s="24"/>
      <c r="AM55" s="24"/>
      <c r="AN55" s="24"/>
      <c r="AO55" s="24"/>
      <c r="AP55" s="24"/>
      <c r="AQ55" s="24"/>
      <c r="AT55" s="23"/>
      <c r="BI55" s="99"/>
      <c r="BJ55" s="87"/>
      <c r="BK55" s="156" t="s">
        <v>159</v>
      </c>
      <c r="BL55" s="84" t="s">
        <v>227</v>
      </c>
      <c r="BM55" s="85">
        <v>120</v>
      </c>
      <c r="BN55" s="86">
        <v>5000</v>
      </c>
      <c r="BQ55" s="96"/>
      <c r="BR55" s="128"/>
      <c r="BS55" s="157"/>
      <c r="BT55" s="122" t="s">
        <v>887</v>
      </c>
      <c r="BU55" s="123">
        <v>6</v>
      </c>
      <c r="BV55" s="126">
        <v>300</v>
      </c>
      <c r="BY55" s="139"/>
      <c r="BZ55" s="150"/>
      <c r="CA55" s="141" t="s">
        <v>1373</v>
      </c>
      <c r="CB55" s="142">
        <v>5.9</v>
      </c>
      <c r="CC55" s="143">
        <v>500</v>
      </c>
      <c r="CD55"/>
      <c r="CE55"/>
      <c r="CF55"/>
      <c r="CG55"/>
      <c r="CH55"/>
    </row>
    <row r="56" spans="1:86" ht="24.95" customHeight="1">
      <c r="S56" s="26"/>
      <c r="T56" s="26"/>
      <c r="U56" s="26"/>
      <c r="V56" s="35"/>
      <c r="W56" s="35"/>
      <c r="X56" s="35"/>
      <c r="Y56" s="35"/>
      <c r="Z56" s="35"/>
      <c r="AA56" s="35"/>
      <c r="AB56" s="35"/>
      <c r="AC56" s="35"/>
      <c r="AD56" s="35"/>
      <c r="AE56" s="35"/>
      <c r="AF56" s="35"/>
      <c r="AG56" s="35"/>
      <c r="AH56" s="35"/>
      <c r="AI56" s="35"/>
      <c r="AJ56" s="24"/>
      <c r="AK56" s="24"/>
      <c r="AL56" s="24"/>
      <c r="AM56" s="24"/>
      <c r="AN56" s="24"/>
      <c r="AO56" s="24"/>
      <c r="AP56" s="24"/>
      <c r="AQ56" s="24"/>
      <c r="AT56" s="23"/>
      <c r="BI56" s="99"/>
      <c r="BJ56" s="91"/>
      <c r="BK56" s="156"/>
      <c r="BL56" s="84" t="s">
        <v>228</v>
      </c>
      <c r="BM56" s="85">
        <v>90</v>
      </c>
      <c r="BN56" s="86">
        <v>4000</v>
      </c>
      <c r="BQ56" s="96"/>
      <c r="BR56" s="128"/>
      <c r="BS56" s="157"/>
      <c r="BT56" s="122" t="s">
        <v>888</v>
      </c>
      <c r="BU56" s="123">
        <v>6</v>
      </c>
      <c r="BV56" s="126">
        <v>213</v>
      </c>
      <c r="BY56" s="139"/>
      <c r="BZ56" s="150"/>
      <c r="CA56" s="141" t="s">
        <v>1374</v>
      </c>
      <c r="CB56" s="142">
        <v>5.9</v>
      </c>
      <c r="CC56" s="143">
        <v>500</v>
      </c>
      <c r="CD56"/>
      <c r="CE56"/>
      <c r="CF56"/>
      <c r="CG56"/>
      <c r="CH56"/>
    </row>
    <row r="57" spans="1:86" ht="24.95" customHeight="1">
      <c r="S57" s="26"/>
      <c r="T57" s="26"/>
      <c r="U57" s="26"/>
      <c r="V57" s="31"/>
      <c r="W57" s="31"/>
      <c r="X57" s="31"/>
      <c r="Y57" s="31"/>
      <c r="Z57" s="31"/>
      <c r="AA57" s="31"/>
      <c r="AB57" s="31"/>
      <c r="AC57" s="31"/>
      <c r="AD57" s="31"/>
      <c r="AE57" s="31"/>
      <c r="AF57" s="31"/>
      <c r="AG57" s="31"/>
      <c r="AH57" s="31"/>
      <c r="AI57" s="31"/>
      <c r="AJ57" s="30"/>
      <c r="AK57" s="24"/>
      <c r="AL57" s="24"/>
      <c r="AM57" s="24"/>
      <c r="AN57" s="24"/>
      <c r="AO57" s="24"/>
      <c r="AP57" s="24"/>
      <c r="AQ57" s="24"/>
      <c r="AT57" s="23"/>
      <c r="BI57" s="98"/>
      <c r="BJ57" s="92" t="s">
        <v>229</v>
      </c>
      <c r="BK57" s="156" t="s">
        <v>154</v>
      </c>
      <c r="BL57" s="84" t="s">
        <v>230</v>
      </c>
      <c r="BM57" s="85">
        <v>180</v>
      </c>
      <c r="BN57" s="86">
        <v>4000</v>
      </c>
      <c r="BQ57" s="96"/>
      <c r="BR57" s="128"/>
      <c r="BS57" s="157"/>
      <c r="BT57" s="122" t="s">
        <v>889</v>
      </c>
      <c r="BU57" s="123">
        <v>6</v>
      </c>
      <c r="BV57" s="126">
        <v>300</v>
      </c>
      <c r="BY57" s="139"/>
      <c r="BZ57" s="150"/>
      <c r="CA57" s="141" t="s">
        <v>1375</v>
      </c>
      <c r="CB57" s="142">
        <v>5.9</v>
      </c>
      <c r="CC57" s="143">
        <v>500</v>
      </c>
      <c r="CD57"/>
      <c r="CE57"/>
      <c r="CF57"/>
      <c r="CG57"/>
      <c r="CH57"/>
    </row>
    <row r="58" spans="1:86" ht="24.95" customHeight="1">
      <c r="S58" s="26"/>
      <c r="T58" s="26"/>
      <c r="U58" s="26"/>
      <c r="V58" s="39"/>
      <c r="W58" s="39"/>
      <c r="X58" s="39"/>
      <c r="Y58" s="39"/>
      <c r="Z58" s="39"/>
      <c r="AA58" s="39"/>
      <c r="AB58" s="39"/>
      <c r="AC58" s="39"/>
      <c r="AD58" s="39"/>
      <c r="AE58" s="39"/>
      <c r="AF58" s="39"/>
      <c r="AG58" s="39"/>
      <c r="AH58" s="39"/>
      <c r="AI58" s="39"/>
      <c r="AJ58" s="24"/>
      <c r="AK58" s="24"/>
      <c r="AL58" s="24"/>
      <c r="AM58" s="24"/>
      <c r="AN58" s="24"/>
      <c r="AO58" s="24"/>
      <c r="AP58" s="24"/>
      <c r="AQ58" s="24"/>
      <c r="AT58" s="23"/>
      <c r="BI58" s="96"/>
      <c r="BJ58" s="87"/>
      <c r="BK58" s="156"/>
      <c r="BL58" s="84" t="s">
        <v>231</v>
      </c>
      <c r="BM58" s="85">
        <v>180</v>
      </c>
      <c r="BN58" s="86">
        <v>5000</v>
      </c>
      <c r="BQ58" s="96"/>
      <c r="BR58" s="128"/>
      <c r="BS58" s="157"/>
      <c r="BT58" s="122" t="s">
        <v>890</v>
      </c>
      <c r="BU58" s="123">
        <v>6</v>
      </c>
      <c r="BV58" s="126">
        <v>150</v>
      </c>
      <c r="BY58"/>
      <c r="BZ58" s="150"/>
      <c r="CA58" s="141" t="s">
        <v>1376</v>
      </c>
      <c r="CB58" s="142">
        <v>5.9</v>
      </c>
      <c r="CC58" s="143">
        <v>500</v>
      </c>
      <c r="CD58"/>
      <c r="CE58"/>
      <c r="CF58"/>
      <c r="CG58"/>
      <c r="CH58"/>
    </row>
    <row r="59" spans="1:86" ht="24.95" customHeight="1">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T59" s="23"/>
      <c r="BI59" s="96"/>
      <c r="BJ59" s="87"/>
      <c r="BK59" s="156"/>
      <c r="BL59" s="84" t="s">
        <v>232</v>
      </c>
      <c r="BM59" s="85">
        <v>180</v>
      </c>
      <c r="BN59" s="86">
        <v>4000</v>
      </c>
      <c r="BQ59" s="96"/>
      <c r="BR59" s="128"/>
      <c r="BS59" s="157"/>
      <c r="BT59" s="122" t="s">
        <v>891</v>
      </c>
      <c r="BU59" s="123">
        <v>6</v>
      </c>
      <c r="BV59" s="126">
        <v>175</v>
      </c>
      <c r="BY59"/>
      <c r="BZ59" s="150"/>
      <c r="CA59" s="141" t="s">
        <v>1377</v>
      </c>
      <c r="CB59" s="142">
        <v>6</v>
      </c>
      <c r="CC59" s="143">
        <v>500</v>
      </c>
      <c r="CD59"/>
      <c r="CE59"/>
      <c r="CF59"/>
      <c r="CG59"/>
      <c r="CH59"/>
    </row>
    <row r="60" spans="1:86" ht="24.95" customHeight="1">
      <c r="AT60" s="23"/>
      <c r="BI60" s="96"/>
      <c r="BJ60" s="87"/>
      <c r="BK60" s="156"/>
      <c r="BL60" s="84" t="s">
        <v>233</v>
      </c>
      <c r="BM60" s="85">
        <v>180</v>
      </c>
      <c r="BN60" s="86">
        <v>4000</v>
      </c>
      <c r="BQ60" s="96"/>
      <c r="BR60" s="128"/>
      <c r="BS60" s="157"/>
      <c r="BT60" s="122" t="s">
        <v>892</v>
      </c>
      <c r="BU60" s="123">
        <v>6</v>
      </c>
      <c r="BV60" s="126">
        <v>300</v>
      </c>
      <c r="BY60"/>
      <c r="BZ60" s="150"/>
      <c r="CA60" s="141" t="s">
        <v>1378</v>
      </c>
      <c r="CB60" s="142">
        <v>6</v>
      </c>
      <c r="CC60" s="143">
        <v>500</v>
      </c>
      <c r="CD60"/>
      <c r="CE60"/>
      <c r="CF60"/>
      <c r="CG60"/>
      <c r="CH60"/>
    </row>
    <row r="61" spans="1:86" ht="24.95" customHeight="1">
      <c r="AT61" s="23"/>
      <c r="BI61" s="96"/>
      <c r="BJ61" s="87"/>
      <c r="BK61" s="156"/>
      <c r="BL61" s="84" t="s">
        <v>234</v>
      </c>
      <c r="BM61" s="85">
        <v>180</v>
      </c>
      <c r="BN61" s="86">
        <v>5000</v>
      </c>
      <c r="BQ61" s="96"/>
      <c r="BR61" s="128"/>
      <c r="BS61" s="157"/>
      <c r="BT61" s="122" t="s">
        <v>893</v>
      </c>
      <c r="BU61" s="123">
        <v>6</v>
      </c>
      <c r="BV61" s="126">
        <v>180</v>
      </c>
      <c r="BY61"/>
      <c r="BZ61" s="150"/>
      <c r="CA61" s="141" t="s">
        <v>1379</v>
      </c>
      <c r="CB61" s="142">
        <v>5.9</v>
      </c>
      <c r="CC61" s="143">
        <v>500</v>
      </c>
      <c r="CD61"/>
      <c r="CE61"/>
      <c r="CF61"/>
      <c r="CG61"/>
      <c r="CH61"/>
    </row>
    <row r="62" spans="1:86" ht="24.95" customHeight="1">
      <c r="AT62" s="23"/>
      <c r="BI62" s="96"/>
      <c r="BJ62" s="87"/>
      <c r="BK62" s="156"/>
      <c r="BL62" s="84" t="s">
        <v>235</v>
      </c>
      <c r="BM62" s="85">
        <v>180</v>
      </c>
      <c r="BN62" s="86">
        <v>4000</v>
      </c>
      <c r="BQ62" s="96"/>
      <c r="BR62" s="128"/>
      <c r="BS62" s="157"/>
      <c r="BT62" s="122" t="s">
        <v>894</v>
      </c>
      <c r="BU62" s="123">
        <v>6</v>
      </c>
      <c r="BV62" s="126">
        <v>300</v>
      </c>
      <c r="BY62"/>
      <c r="BZ62" s="150"/>
      <c r="CA62" s="141" t="s">
        <v>1380</v>
      </c>
      <c r="CB62" s="142">
        <v>5.9</v>
      </c>
      <c r="CC62" s="143">
        <v>500</v>
      </c>
      <c r="CD62"/>
      <c r="CE62"/>
      <c r="CF62"/>
      <c r="CG62"/>
      <c r="CH62"/>
    </row>
    <row r="63" spans="1:86" ht="24.95" customHeight="1">
      <c r="AT63" s="23"/>
      <c r="BI63" s="96"/>
      <c r="BJ63" s="87"/>
      <c r="BK63" s="156"/>
      <c r="BL63" s="100" t="s">
        <v>103</v>
      </c>
      <c r="BM63" s="85">
        <v>180</v>
      </c>
      <c r="BN63" s="86">
        <v>5000</v>
      </c>
      <c r="BQ63" s="96"/>
      <c r="BR63" s="128"/>
      <c r="BS63" s="157"/>
      <c r="BT63" s="122" t="s">
        <v>895</v>
      </c>
      <c r="BU63" s="123">
        <v>6</v>
      </c>
      <c r="BV63" s="126">
        <v>185</v>
      </c>
      <c r="BY63"/>
      <c r="BZ63" s="150"/>
      <c r="CA63" s="141" t="s">
        <v>1381</v>
      </c>
      <c r="CB63" s="142">
        <v>5.9</v>
      </c>
      <c r="CC63" s="143">
        <v>500</v>
      </c>
      <c r="CD63"/>
      <c r="CE63"/>
      <c r="CF63"/>
      <c r="CG63"/>
      <c r="CH63"/>
    </row>
    <row r="64" spans="1:86" ht="24.95" customHeight="1">
      <c r="AT64" s="23"/>
      <c r="BI64" s="96"/>
      <c r="BJ64" s="87"/>
      <c r="BK64" s="156"/>
      <c r="BL64" s="100" t="s">
        <v>104</v>
      </c>
      <c r="BM64" s="85">
        <v>150</v>
      </c>
      <c r="BN64" s="86">
        <v>4000</v>
      </c>
      <c r="BQ64" s="96"/>
      <c r="BR64" s="128"/>
      <c r="BS64" s="157"/>
      <c r="BT64" s="122" t="s">
        <v>896</v>
      </c>
      <c r="BU64" s="123">
        <v>6</v>
      </c>
      <c r="BV64" s="126">
        <v>180</v>
      </c>
      <c r="BY64"/>
      <c r="BZ64" s="150"/>
      <c r="CA64" s="141" t="s">
        <v>1382</v>
      </c>
      <c r="CB64" s="142">
        <v>5.9</v>
      </c>
      <c r="CC64" s="143">
        <v>500</v>
      </c>
      <c r="CD64"/>
      <c r="CE64"/>
      <c r="CF64"/>
      <c r="CG64"/>
      <c r="CH64"/>
    </row>
    <row r="65" spans="46:86" ht="24.95" customHeight="1">
      <c r="AT65" s="23"/>
      <c r="BI65" s="96"/>
      <c r="BJ65" s="87"/>
      <c r="BK65" s="156"/>
      <c r="BL65" s="100" t="s">
        <v>105</v>
      </c>
      <c r="BM65" s="85">
        <v>150</v>
      </c>
      <c r="BN65" s="86">
        <v>4000</v>
      </c>
      <c r="BQ65" s="96"/>
      <c r="BR65" s="128"/>
      <c r="BS65" s="157"/>
      <c r="BT65" s="122" t="s">
        <v>897</v>
      </c>
      <c r="BU65" s="123">
        <v>6</v>
      </c>
      <c r="BV65" s="126">
        <v>155</v>
      </c>
      <c r="BY65"/>
      <c r="BZ65" s="150"/>
      <c r="CA65" s="141" t="s">
        <v>1383</v>
      </c>
      <c r="CB65" s="142">
        <v>5.9</v>
      </c>
      <c r="CC65" s="143">
        <v>500</v>
      </c>
      <c r="CD65"/>
      <c r="CE65"/>
      <c r="CF65"/>
      <c r="CG65"/>
      <c r="CH65"/>
    </row>
    <row r="66" spans="46:86" ht="24.95" customHeight="1">
      <c r="AT66" s="23"/>
      <c r="BI66" s="96"/>
      <c r="BJ66" s="87"/>
      <c r="BK66" s="156"/>
      <c r="BL66" s="100" t="s">
        <v>106</v>
      </c>
      <c r="BM66" s="85">
        <v>150</v>
      </c>
      <c r="BN66" s="86">
        <v>4000</v>
      </c>
      <c r="BQ66" s="96"/>
      <c r="BR66" s="128"/>
      <c r="BS66" s="157"/>
      <c r="BT66" s="122" t="s">
        <v>898</v>
      </c>
      <c r="BU66" s="123">
        <v>6</v>
      </c>
      <c r="BV66" s="126">
        <v>285</v>
      </c>
      <c r="BY66"/>
      <c r="BZ66" s="150"/>
      <c r="CA66" s="141" t="s">
        <v>1384</v>
      </c>
      <c r="CB66" s="142">
        <v>5.9</v>
      </c>
      <c r="CC66" s="143">
        <v>500</v>
      </c>
      <c r="CD66"/>
      <c r="CE66"/>
      <c r="CF66"/>
      <c r="CG66"/>
      <c r="CH66"/>
    </row>
    <row r="67" spans="46:86" ht="24.95" customHeight="1">
      <c r="AT67" s="23"/>
      <c r="BI67" s="96"/>
      <c r="BJ67" s="87"/>
      <c r="BK67" s="156"/>
      <c r="BL67" s="100" t="s">
        <v>107</v>
      </c>
      <c r="BM67" s="85">
        <v>150</v>
      </c>
      <c r="BN67" s="86">
        <v>4000</v>
      </c>
      <c r="BQ67" s="96"/>
      <c r="BR67" s="128"/>
      <c r="BS67" s="157"/>
      <c r="BT67" s="122" t="s">
        <v>899</v>
      </c>
      <c r="BU67" s="123">
        <v>6</v>
      </c>
      <c r="BV67" s="126">
        <v>295</v>
      </c>
      <c r="BY67"/>
      <c r="BZ67" s="150"/>
      <c r="CA67" s="141" t="s">
        <v>1385</v>
      </c>
      <c r="CB67" s="142">
        <v>5.9</v>
      </c>
      <c r="CC67" s="143">
        <v>500</v>
      </c>
      <c r="CD67"/>
      <c r="CE67"/>
      <c r="CF67"/>
      <c r="CG67"/>
      <c r="CH67"/>
    </row>
    <row r="68" spans="46:86" ht="24.95" customHeight="1">
      <c r="AT68" s="23"/>
      <c r="BI68" s="96"/>
      <c r="BJ68" s="87"/>
      <c r="BK68" s="156"/>
      <c r="BL68" s="84" t="s">
        <v>236</v>
      </c>
      <c r="BM68" s="85">
        <v>150</v>
      </c>
      <c r="BN68" s="86">
        <v>4000</v>
      </c>
      <c r="BQ68" s="96"/>
      <c r="BR68" s="128"/>
      <c r="BS68" s="157"/>
      <c r="BT68" s="122" t="s">
        <v>900</v>
      </c>
      <c r="BU68" s="123">
        <v>6</v>
      </c>
      <c r="BV68" s="126">
        <v>160</v>
      </c>
      <c r="BY68"/>
      <c r="BZ68" s="147"/>
      <c r="CA68" s="141" t="s">
        <v>1386</v>
      </c>
      <c r="CB68" s="142">
        <v>5.9</v>
      </c>
      <c r="CC68" s="143">
        <v>500</v>
      </c>
      <c r="CD68"/>
      <c r="CE68"/>
      <c r="CF68"/>
      <c r="CG68"/>
      <c r="CH68"/>
    </row>
    <row r="69" spans="46:86" ht="24.95" customHeight="1">
      <c r="AT69" s="23"/>
      <c r="BI69" s="96"/>
      <c r="BJ69" s="87"/>
      <c r="BK69" s="156"/>
      <c r="BL69" s="84" t="s">
        <v>237</v>
      </c>
      <c r="BM69" s="85">
        <v>150</v>
      </c>
      <c r="BN69" s="86">
        <v>4000</v>
      </c>
      <c r="BQ69" s="96"/>
      <c r="BR69" s="128"/>
      <c r="BS69" s="157"/>
      <c r="BT69" s="122" t="s">
        <v>901</v>
      </c>
      <c r="BU69" s="123">
        <v>6</v>
      </c>
      <c r="BV69" s="126">
        <v>135</v>
      </c>
      <c r="BY69"/>
      <c r="BZ69" s="146" t="s">
        <v>1387</v>
      </c>
      <c r="CA69" s="141" t="s">
        <v>1388</v>
      </c>
      <c r="CB69" s="142">
        <v>6</v>
      </c>
      <c r="CC69" s="143">
        <v>500</v>
      </c>
      <c r="CD69"/>
      <c r="CE69"/>
      <c r="CF69"/>
      <c r="CG69"/>
      <c r="CH69"/>
    </row>
    <row r="70" spans="46:86" ht="24.95" customHeight="1">
      <c r="AT70" s="23"/>
      <c r="BI70" s="96"/>
      <c r="BJ70" s="87"/>
      <c r="BK70" s="156" t="s">
        <v>159</v>
      </c>
      <c r="BL70" s="84" t="s">
        <v>238</v>
      </c>
      <c r="BM70" s="85">
        <v>120</v>
      </c>
      <c r="BN70" s="86">
        <v>5000</v>
      </c>
      <c r="BQ70" s="96"/>
      <c r="BR70" s="128"/>
      <c r="BS70" s="157"/>
      <c r="BT70" s="122" t="s">
        <v>902</v>
      </c>
      <c r="BU70" s="123">
        <v>6</v>
      </c>
      <c r="BV70" s="126">
        <v>155</v>
      </c>
      <c r="BY70"/>
      <c r="BZ70" s="150"/>
      <c r="CA70" s="141" t="s">
        <v>1389</v>
      </c>
      <c r="CB70" s="142">
        <v>6</v>
      </c>
      <c r="CC70" s="143">
        <v>500</v>
      </c>
      <c r="CD70"/>
      <c r="CE70"/>
      <c r="CF70"/>
      <c r="CG70"/>
      <c r="CH70"/>
    </row>
    <row r="71" spans="46:86" ht="24.95" customHeight="1">
      <c r="AT71" s="23"/>
      <c r="BI71" s="96"/>
      <c r="BJ71" s="87"/>
      <c r="BK71" s="156"/>
      <c r="BL71" s="84" t="s">
        <v>239</v>
      </c>
      <c r="BM71" s="85">
        <v>90</v>
      </c>
      <c r="BN71" s="86">
        <v>4000</v>
      </c>
      <c r="BQ71" s="96"/>
      <c r="BR71" s="128"/>
      <c r="BS71" s="157"/>
      <c r="BT71" s="122" t="s">
        <v>903</v>
      </c>
      <c r="BU71" s="123">
        <v>6</v>
      </c>
      <c r="BV71" s="126">
        <v>145</v>
      </c>
      <c r="BY71"/>
      <c r="BZ71" s="150"/>
      <c r="CA71" s="141" t="s">
        <v>1390</v>
      </c>
      <c r="CB71" s="142">
        <v>6</v>
      </c>
      <c r="CC71" s="143">
        <v>500</v>
      </c>
      <c r="CD71"/>
      <c r="CE71"/>
      <c r="CF71"/>
      <c r="CG71"/>
      <c r="CH71"/>
    </row>
    <row r="72" spans="46:86" ht="24.95" customHeight="1">
      <c r="AT72" s="23"/>
      <c r="BI72" s="96"/>
      <c r="BJ72" s="87"/>
      <c r="BK72" s="156"/>
      <c r="BL72" s="84" t="s">
        <v>240</v>
      </c>
      <c r="BM72" s="85">
        <v>90</v>
      </c>
      <c r="BN72" s="86">
        <v>4000</v>
      </c>
      <c r="BQ72" s="96"/>
      <c r="BR72" s="128"/>
      <c r="BS72" s="157"/>
      <c r="BT72" s="122" t="s">
        <v>904</v>
      </c>
      <c r="BU72" s="123">
        <v>6</v>
      </c>
      <c r="BV72" s="126">
        <v>180</v>
      </c>
      <c r="BY72"/>
      <c r="BZ72" s="150"/>
      <c r="CA72" s="141" t="s">
        <v>1391</v>
      </c>
      <c r="CB72" s="142">
        <v>6</v>
      </c>
      <c r="CC72" s="143">
        <v>500</v>
      </c>
      <c r="CD72"/>
      <c r="CE72"/>
      <c r="CF72"/>
      <c r="CG72"/>
      <c r="CH72"/>
    </row>
    <row r="73" spans="46:86" ht="24.95" customHeight="1">
      <c r="AT73" s="23"/>
      <c r="BI73" s="96"/>
      <c r="BJ73" s="87"/>
      <c r="BK73" s="156"/>
      <c r="BL73" s="84" t="s">
        <v>241</v>
      </c>
      <c r="BM73" s="85">
        <v>90</v>
      </c>
      <c r="BN73" s="86">
        <v>4000</v>
      </c>
      <c r="BQ73" s="96"/>
      <c r="BR73" s="128"/>
      <c r="BS73" s="157"/>
      <c r="BT73" s="122" t="s">
        <v>905</v>
      </c>
      <c r="BU73" s="123">
        <v>6</v>
      </c>
      <c r="BV73" s="126">
        <v>227</v>
      </c>
      <c r="BY73"/>
      <c r="BZ73" s="147"/>
      <c r="CA73" s="141" t="s">
        <v>1392</v>
      </c>
      <c r="CB73" s="142">
        <v>6</v>
      </c>
      <c r="CC73" s="143">
        <v>500</v>
      </c>
      <c r="CD73"/>
      <c r="CE73"/>
      <c r="CF73"/>
      <c r="CG73"/>
      <c r="CH73"/>
    </row>
    <row r="74" spans="46:86" ht="24.95" customHeight="1">
      <c r="AT74" s="23"/>
      <c r="BI74" s="96"/>
      <c r="BJ74" s="87"/>
      <c r="BK74" s="156"/>
      <c r="BL74" s="84" t="s">
        <v>242</v>
      </c>
      <c r="BM74" s="85">
        <v>90</v>
      </c>
      <c r="BN74" s="86">
        <v>5000</v>
      </c>
      <c r="BQ74" s="96"/>
      <c r="BR74" s="128"/>
      <c r="BS74" s="157"/>
      <c r="BT74" s="122" t="s">
        <v>906</v>
      </c>
      <c r="BU74" s="123">
        <v>6</v>
      </c>
      <c r="BV74" s="126">
        <v>350</v>
      </c>
      <c r="BY74"/>
      <c r="BZ74" s="146" t="s">
        <v>1393</v>
      </c>
      <c r="CA74" s="141" t="s">
        <v>1394</v>
      </c>
      <c r="CB74" s="142">
        <v>5.9</v>
      </c>
      <c r="CC74" s="143">
        <v>500</v>
      </c>
      <c r="CD74"/>
      <c r="CE74"/>
      <c r="CF74"/>
      <c r="CG74"/>
      <c r="CH74"/>
    </row>
    <row r="75" spans="46:86" ht="24.95" customHeight="1">
      <c r="AT75" s="23"/>
      <c r="BI75" s="96"/>
      <c r="BJ75" s="87"/>
      <c r="BK75" s="156"/>
      <c r="BL75" s="84" t="s">
        <v>243</v>
      </c>
      <c r="BM75" s="85">
        <v>90</v>
      </c>
      <c r="BN75" s="86">
        <v>4000</v>
      </c>
      <c r="BQ75" s="96"/>
      <c r="BR75" s="128"/>
      <c r="BS75" s="157" t="s">
        <v>844</v>
      </c>
      <c r="BT75" s="122" t="s">
        <v>907</v>
      </c>
      <c r="BU75" s="123">
        <v>6</v>
      </c>
      <c r="BV75" s="126">
        <v>350</v>
      </c>
      <c r="BY75"/>
      <c r="BZ75" s="150"/>
      <c r="CA75" s="141" t="s">
        <v>1395</v>
      </c>
      <c r="CB75" s="142">
        <v>5.9</v>
      </c>
      <c r="CC75" s="143">
        <v>500</v>
      </c>
      <c r="CD75"/>
      <c r="CE75"/>
      <c r="CF75"/>
      <c r="CG75"/>
      <c r="CH75"/>
    </row>
    <row r="76" spans="46:86" ht="24.95" customHeight="1">
      <c r="AT76" s="23"/>
      <c r="BI76" s="96"/>
      <c r="BJ76" s="87"/>
      <c r="BK76" s="156"/>
      <c r="BL76" s="84" t="s">
        <v>244</v>
      </c>
      <c r="BM76" s="85">
        <v>90</v>
      </c>
      <c r="BN76" s="86">
        <v>4000</v>
      </c>
      <c r="BQ76" s="96"/>
      <c r="BR76" s="128"/>
      <c r="BS76" s="157"/>
      <c r="BT76" s="122" t="s">
        <v>908</v>
      </c>
      <c r="BU76" s="123">
        <v>6</v>
      </c>
      <c r="BV76" s="126">
        <v>165</v>
      </c>
      <c r="BY76"/>
      <c r="BZ76" s="150"/>
      <c r="CA76" s="141" t="s">
        <v>1396</v>
      </c>
      <c r="CB76" s="142">
        <v>5.9</v>
      </c>
      <c r="CC76" s="143">
        <v>500</v>
      </c>
      <c r="CD76"/>
      <c r="CE76"/>
      <c r="CF76"/>
      <c r="CG76"/>
      <c r="CH76"/>
    </row>
    <row r="77" spans="46:86" ht="24.95" customHeight="1">
      <c r="AT77" s="23"/>
      <c r="BI77" s="96"/>
      <c r="BJ77" s="87"/>
      <c r="BK77" s="156"/>
      <c r="BL77" s="84" t="s">
        <v>245</v>
      </c>
      <c r="BM77" s="85">
        <v>90</v>
      </c>
      <c r="BN77" s="86">
        <v>4000</v>
      </c>
      <c r="BQ77" s="96"/>
      <c r="BR77" s="128"/>
      <c r="BS77" s="157"/>
      <c r="BT77" s="122" t="s">
        <v>909</v>
      </c>
      <c r="BU77" s="123">
        <v>6</v>
      </c>
      <c r="BV77" s="126">
        <v>190</v>
      </c>
      <c r="BY77"/>
      <c r="BZ77" s="150"/>
      <c r="CA77" s="141" t="s">
        <v>1397</v>
      </c>
      <c r="CB77" s="142">
        <v>5.9</v>
      </c>
      <c r="CC77" s="143">
        <v>500</v>
      </c>
      <c r="CD77"/>
      <c r="CE77"/>
      <c r="CF77"/>
      <c r="CG77"/>
      <c r="CH77"/>
    </row>
    <row r="78" spans="46:86" ht="24.95" customHeight="1">
      <c r="AT78" s="23"/>
      <c r="BI78" s="96"/>
      <c r="BJ78" s="87"/>
      <c r="BK78" s="156" t="s">
        <v>178</v>
      </c>
      <c r="BL78" s="84" t="s">
        <v>246</v>
      </c>
      <c r="BM78" s="85">
        <v>50</v>
      </c>
      <c r="BN78" s="86">
        <v>2000</v>
      </c>
      <c r="BQ78" s="96"/>
      <c r="BR78" s="128"/>
      <c r="BS78" s="157"/>
      <c r="BT78" s="122" t="s">
        <v>910</v>
      </c>
      <c r="BU78" s="123">
        <v>6</v>
      </c>
      <c r="BV78" s="126">
        <v>195</v>
      </c>
      <c r="BY78"/>
      <c r="BZ78" s="150"/>
      <c r="CA78" s="141" t="s">
        <v>1398</v>
      </c>
      <c r="CB78" s="142">
        <v>5.9</v>
      </c>
      <c r="CC78" s="143">
        <v>500</v>
      </c>
      <c r="CD78"/>
      <c r="CE78"/>
      <c r="CF78"/>
      <c r="CG78"/>
      <c r="CH78"/>
    </row>
    <row r="79" spans="46:86" ht="24.95" customHeight="1">
      <c r="AT79" s="23"/>
      <c r="BI79" s="96"/>
      <c r="BJ79" s="87"/>
      <c r="BK79" s="156"/>
      <c r="BL79" s="84" t="s">
        <v>247</v>
      </c>
      <c r="BM79" s="85">
        <v>50</v>
      </c>
      <c r="BN79" s="86">
        <v>2000</v>
      </c>
      <c r="BQ79" s="96"/>
      <c r="BR79" s="128"/>
      <c r="BS79" s="157"/>
      <c r="BT79" s="122" t="s">
        <v>911</v>
      </c>
      <c r="BU79" s="123">
        <v>6</v>
      </c>
      <c r="BV79" s="126">
        <v>340</v>
      </c>
      <c r="BY79"/>
      <c r="BZ79" s="150"/>
      <c r="CA79" s="141" t="s">
        <v>1399</v>
      </c>
      <c r="CB79" s="142">
        <v>5.9</v>
      </c>
      <c r="CC79" s="143">
        <v>500</v>
      </c>
      <c r="CD79"/>
      <c r="CE79"/>
      <c r="CF79"/>
      <c r="CG79"/>
      <c r="CH79"/>
    </row>
    <row r="80" spans="46:86" ht="24.95" customHeight="1">
      <c r="AT80" s="23"/>
      <c r="BI80" s="96"/>
      <c r="BJ80" s="87"/>
      <c r="BK80" s="156"/>
      <c r="BL80" s="84" t="s">
        <v>248</v>
      </c>
      <c r="BM80" s="85">
        <v>50</v>
      </c>
      <c r="BN80" s="86">
        <v>2250</v>
      </c>
      <c r="BQ80" s="96"/>
      <c r="BR80" s="128"/>
      <c r="BS80" s="157"/>
      <c r="BT80" s="122" t="s">
        <v>912</v>
      </c>
      <c r="BU80" s="123">
        <v>6</v>
      </c>
      <c r="BV80" s="126">
        <v>350</v>
      </c>
      <c r="BY80"/>
      <c r="BZ80" s="150"/>
      <c r="CA80" s="141" t="s">
        <v>1400</v>
      </c>
      <c r="CB80" s="142">
        <v>5.9</v>
      </c>
      <c r="CC80" s="143">
        <v>500</v>
      </c>
      <c r="CD80"/>
      <c r="CE80"/>
      <c r="CF80"/>
      <c r="CG80"/>
      <c r="CH80"/>
    </row>
    <row r="81" spans="46:86" ht="24.95" customHeight="1">
      <c r="AT81" s="23"/>
      <c r="BI81" s="96"/>
      <c r="BJ81" s="87"/>
      <c r="BK81" s="156"/>
      <c r="BL81" s="84" t="s">
        <v>249</v>
      </c>
      <c r="BM81" s="85">
        <v>50</v>
      </c>
      <c r="BN81" s="86">
        <v>2250</v>
      </c>
      <c r="BQ81" s="96"/>
      <c r="BR81" s="128"/>
      <c r="BS81" s="157"/>
      <c r="BT81" s="122" t="s">
        <v>913</v>
      </c>
      <c r="BU81" s="123">
        <v>6</v>
      </c>
      <c r="BV81" s="126">
        <v>200</v>
      </c>
      <c r="BY81"/>
      <c r="BZ81" s="150"/>
      <c r="CA81" s="141" t="s">
        <v>1401</v>
      </c>
      <c r="CB81" s="142">
        <v>5.9</v>
      </c>
      <c r="CC81" s="143">
        <v>500</v>
      </c>
      <c r="CD81"/>
      <c r="CE81"/>
      <c r="CF81"/>
      <c r="CG81"/>
      <c r="CH81"/>
    </row>
    <row r="82" spans="46:86" ht="24.95" customHeight="1">
      <c r="AT82" s="23"/>
      <c r="BI82" s="96"/>
      <c r="BJ82" s="87"/>
      <c r="BK82" s="156"/>
      <c r="BL82" s="84" t="s">
        <v>250</v>
      </c>
      <c r="BM82" s="85">
        <v>50</v>
      </c>
      <c r="BN82" s="86">
        <v>2250</v>
      </c>
      <c r="BQ82" s="96"/>
      <c r="BR82" s="128"/>
      <c r="BS82" s="157"/>
      <c r="BT82" s="122" t="s">
        <v>914</v>
      </c>
      <c r="BU82" s="123">
        <v>6</v>
      </c>
      <c r="BV82" s="126">
        <v>195</v>
      </c>
      <c r="BY82"/>
      <c r="BZ82" s="150"/>
      <c r="CA82" s="141" t="s">
        <v>1402</v>
      </c>
      <c r="CB82" s="142">
        <v>5.9</v>
      </c>
      <c r="CC82" s="143">
        <v>500</v>
      </c>
      <c r="CD82"/>
      <c r="CE82"/>
      <c r="CF82"/>
      <c r="CG82"/>
      <c r="CH82"/>
    </row>
    <row r="83" spans="46:86" ht="24.95" customHeight="1">
      <c r="AT83" s="23"/>
      <c r="BI83" s="96"/>
      <c r="BJ83" s="87"/>
      <c r="BK83" s="156"/>
      <c r="BL83" s="84" t="s">
        <v>251</v>
      </c>
      <c r="BM83" s="85">
        <v>50</v>
      </c>
      <c r="BN83" s="86">
        <v>2250</v>
      </c>
      <c r="BQ83" s="96"/>
      <c r="BR83" s="128"/>
      <c r="BS83" s="157"/>
      <c r="BT83" s="122" t="s">
        <v>915</v>
      </c>
      <c r="BU83" s="123">
        <v>6</v>
      </c>
      <c r="BV83" s="126">
        <v>170</v>
      </c>
      <c r="BY83"/>
      <c r="BZ83" s="150"/>
      <c r="CA83" s="141" t="s">
        <v>1403</v>
      </c>
      <c r="CB83" s="142">
        <v>5.9</v>
      </c>
      <c r="CC83" s="143">
        <v>500</v>
      </c>
      <c r="CD83"/>
      <c r="CE83"/>
      <c r="CF83"/>
      <c r="CG83"/>
      <c r="CH83"/>
    </row>
    <row r="84" spans="46:86" ht="24.95" customHeight="1">
      <c r="AT84" s="23"/>
      <c r="BI84" s="96"/>
      <c r="BJ84" s="87"/>
      <c r="BK84" s="156"/>
      <c r="BL84" s="84" t="s">
        <v>252</v>
      </c>
      <c r="BM84" s="85">
        <v>50</v>
      </c>
      <c r="BN84" s="86">
        <v>2650</v>
      </c>
      <c r="BQ84" s="96"/>
      <c r="BR84" s="128"/>
      <c r="BS84" s="157"/>
      <c r="BT84" s="122" t="s">
        <v>916</v>
      </c>
      <c r="BU84" s="123">
        <v>6</v>
      </c>
      <c r="BV84" s="126">
        <v>315</v>
      </c>
      <c r="BY84"/>
      <c r="BZ84" s="150"/>
      <c r="CA84" s="141" t="s">
        <v>1404</v>
      </c>
      <c r="CB84" s="142">
        <v>5.9</v>
      </c>
      <c r="CC84" s="143">
        <v>500</v>
      </c>
      <c r="CD84"/>
      <c r="CE84"/>
      <c r="CF84"/>
      <c r="CG84"/>
      <c r="CH84"/>
    </row>
    <row r="85" spans="46:86" ht="24.95" customHeight="1">
      <c r="AT85" s="23"/>
      <c r="BI85" s="96"/>
      <c r="BJ85" s="87"/>
      <c r="BK85" s="156" t="s">
        <v>178</v>
      </c>
      <c r="BL85" s="84" t="s">
        <v>253</v>
      </c>
      <c r="BM85" s="85">
        <v>50</v>
      </c>
      <c r="BN85" s="86">
        <v>2250</v>
      </c>
      <c r="BQ85" s="96"/>
      <c r="BR85" s="128"/>
      <c r="BS85" s="157"/>
      <c r="BT85" s="122" t="s">
        <v>917</v>
      </c>
      <c r="BU85" s="123">
        <v>6</v>
      </c>
      <c r="BV85" s="126">
        <v>325</v>
      </c>
      <c r="BY85"/>
      <c r="BZ85" s="150"/>
      <c r="CA85" s="141" t="s">
        <v>1405</v>
      </c>
      <c r="CB85" s="142">
        <v>5.9</v>
      </c>
      <c r="CC85" s="143">
        <v>500</v>
      </c>
      <c r="CD85"/>
      <c r="CE85"/>
      <c r="CF85"/>
      <c r="CG85"/>
      <c r="CH85"/>
    </row>
    <row r="86" spans="46:86" ht="24.95" customHeight="1">
      <c r="AT86" s="23"/>
      <c r="BI86" s="96"/>
      <c r="BJ86" s="91"/>
      <c r="BK86" s="156"/>
      <c r="BL86" s="84" t="s">
        <v>254</v>
      </c>
      <c r="BM86" s="85">
        <v>50</v>
      </c>
      <c r="BN86" s="86">
        <v>2000</v>
      </c>
      <c r="BQ86" s="96"/>
      <c r="BR86" s="128"/>
      <c r="BS86" s="157"/>
      <c r="BT86" s="122" t="s">
        <v>918</v>
      </c>
      <c r="BU86" s="123">
        <v>6</v>
      </c>
      <c r="BV86" s="126">
        <v>180</v>
      </c>
      <c r="BY86"/>
      <c r="BZ86" s="150"/>
      <c r="CA86" s="141" t="s">
        <v>1406</v>
      </c>
      <c r="CB86" s="142">
        <v>5.9</v>
      </c>
      <c r="CC86" s="143">
        <v>500</v>
      </c>
      <c r="CD86"/>
      <c r="CE86"/>
      <c r="CF86"/>
      <c r="CG86"/>
      <c r="CH86"/>
    </row>
    <row r="87" spans="46:86" ht="24.95" customHeight="1">
      <c r="AT87" s="23"/>
      <c r="BI87" s="98"/>
      <c r="BJ87" s="92" t="s">
        <v>255</v>
      </c>
      <c r="BK87" s="156" t="s">
        <v>159</v>
      </c>
      <c r="BL87" s="84" t="s">
        <v>256</v>
      </c>
      <c r="BM87" s="85">
        <v>180</v>
      </c>
      <c r="BN87" s="86">
        <v>4000</v>
      </c>
      <c r="BQ87" s="96"/>
      <c r="BR87" s="128"/>
      <c r="BS87" s="157"/>
      <c r="BT87" s="122" t="s">
        <v>919</v>
      </c>
      <c r="BU87" s="123">
        <v>6</v>
      </c>
      <c r="BV87" s="126">
        <v>150</v>
      </c>
      <c r="BY87"/>
      <c r="BZ87" s="150"/>
      <c r="CA87" s="141" t="s">
        <v>1407</v>
      </c>
      <c r="CB87" s="142">
        <v>5.9</v>
      </c>
      <c r="CC87" s="143">
        <v>500</v>
      </c>
      <c r="CD87"/>
      <c r="CE87"/>
      <c r="CF87"/>
      <c r="CG87"/>
      <c r="CH87"/>
    </row>
    <row r="88" spans="46:86" ht="24.95" customHeight="1">
      <c r="AT88" s="23"/>
      <c r="BI88" s="99"/>
      <c r="BJ88" s="91"/>
      <c r="BK88" s="156"/>
      <c r="BL88" s="84" t="s">
        <v>257</v>
      </c>
      <c r="BM88" s="85">
        <v>180</v>
      </c>
      <c r="BN88" s="86">
        <v>4000</v>
      </c>
      <c r="BQ88" s="96"/>
      <c r="BR88" s="128"/>
      <c r="BS88" s="157"/>
      <c r="BT88" s="122" t="s">
        <v>920</v>
      </c>
      <c r="BU88" s="123">
        <v>6</v>
      </c>
      <c r="BV88" s="126">
        <v>170</v>
      </c>
      <c r="BY88"/>
      <c r="BZ88" s="150"/>
      <c r="CA88" s="141" t="s">
        <v>1408</v>
      </c>
      <c r="CB88" s="142">
        <v>5.9</v>
      </c>
      <c r="CC88" s="143">
        <v>500</v>
      </c>
      <c r="CD88"/>
      <c r="CE88"/>
      <c r="CF88"/>
      <c r="CG88"/>
      <c r="CH88"/>
    </row>
    <row r="89" spans="46:86" ht="24.95" customHeight="1">
      <c r="AT89" s="23"/>
      <c r="BI89" s="98"/>
      <c r="BJ89" s="92" t="s">
        <v>258</v>
      </c>
      <c r="BK89" s="156" t="s">
        <v>154</v>
      </c>
      <c r="BL89" s="84" t="s">
        <v>259</v>
      </c>
      <c r="BM89" s="85">
        <v>180</v>
      </c>
      <c r="BN89" s="86">
        <v>4950</v>
      </c>
      <c r="BQ89" s="96"/>
      <c r="BR89" s="128"/>
      <c r="BS89" s="157"/>
      <c r="BT89" s="122" t="s">
        <v>921</v>
      </c>
      <c r="BU89" s="123">
        <v>6</v>
      </c>
      <c r="BV89" s="126">
        <v>170</v>
      </c>
      <c r="BY89"/>
      <c r="BZ89" s="150"/>
      <c r="CA89" s="141" t="s">
        <v>1409</v>
      </c>
      <c r="CB89" s="142">
        <v>5.9</v>
      </c>
      <c r="CC89" s="143">
        <v>500</v>
      </c>
      <c r="CD89"/>
      <c r="CE89"/>
      <c r="CF89"/>
      <c r="CG89"/>
      <c r="CH89"/>
    </row>
    <row r="90" spans="46:86" ht="24.95" customHeight="1">
      <c r="AT90" s="23"/>
      <c r="BI90" s="96"/>
      <c r="BJ90" s="87"/>
      <c r="BK90" s="156"/>
      <c r="BL90" s="84" t="s">
        <v>260</v>
      </c>
      <c r="BM90" s="85">
        <v>180</v>
      </c>
      <c r="BN90" s="86">
        <v>8300</v>
      </c>
      <c r="BQ90" s="96"/>
      <c r="BR90" s="128"/>
      <c r="BS90" s="157"/>
      <c r="BT90" s="122" t="s">
        <v>922</v>
      </c>
      <c r="BU90" s="123">
        <v>6</v>
      </c>
      <c r="BV90" s="126">
        <v>195</v>
      </c>
      <c r="BY90"/>
      <c r="BZ90" s="150"/>
      <c r="CA90" s="141" t="s">
        <v>1410</v>
      </c>
      <c r="CB90" s="142">
        <v>6</v>
      </c>
      <c r="CC90" s="143">
        <v>500</v>
      </c>
      <c r="CD90"/>
      <c r="CE90"/>
      <c r="CF90"/>
      <c r="CG90"/>
      <c r="CH90"/>
    </row>
    <row r="91" spans="46:86" ht="24.95" customHeight="1">
      <c r="AT91" s="23"/>
      <c r="BI91" s="96"/>
      <c r="BJ91" s="87"/>
      <c r="BK91" s="156" t="s">
        <v>159</v>
      </c>
      <c r="BL91" s="84" t="s">
        <v>261</v>
      </c>
      <c r="BM91" s="85">
        <v>120</v>
      </c>
      <c r="BN91" s="86">
        <v>4950</v>
      </c>
      <c r="BQ91" s="96"/>
      <c r="BR91" s="128"/>
      <c r="BS91" s="157"/>
      <c r="BT91" s="122" t="s">
        <v>923</v>
      </c>
      <c r="BU91" s="123">
        <v>6</v>
      </c>
      <c r="BV91" s="126">
        <v>242</v>
      </c>
      <c r="BY91"/>
      <c r="BZ91" s="147"/>
      <c r="CA91" s="141" t="s">
        <v>1411</v>
      </c>
      <c r="CB91" s="142">
        <v>6</v>
      </c>
      <c r="CC91" s="143">
        <v>500</v>
      </c>
      <c r="CD91"/>
      <c r="CE91"/>
      <c r="CF91"/>
      <c r="CG91"/>
      <c r="CH91"/>
    </row>
    <row r="92" spans="46:86" ht="24.95" customHeight="1">
      <c r="AT92" s="23"/>
      <c r="BI92" s="96"/>
      <c r="BJ92" s="87"/>
      <c r="BK92" s="156"/>
      <c r="BL92" s="84" t="s">
        <v>262</v>
      </c>
      <c r="BM92" s="85">
        <v>120</v>
      </c>
      <c r="BN92" s="86">
        <v>4950</v>
      </c>
      <c r="BQ92" s="96"/>
      <c r="BR92" s="128"/>
      <c r="BS92" s="157"/>
      <c r="BT92" s="122" t="s">
        <v>924</v>
      </c>
      <c r="BU92" s="123">
        <v>6</v>
      </c>
      <c r="BV92" s="126">
        <v>350</v>
      </c>
      <c r="BY92"/>
      <c r="BZ92" s="146" t="s">
        <v>1412</v>
      </c>
      <c r="CA92" s="141" t="s">
        <v>1413</v>
      </c>
      <c r="CB92" s="142">
        <v>5</v>
      </c>
      <c r="CC92" s="143">
        <v>500</v>
      </c>
      <c r="CD92"/>
      <c r="CE92"/>
      <c r="CF92"/>
      <c r="CG92"/>
      <c r="CH92"/>
    </row>
    <row r="93" spans="46:86" ht="24.95" customHeight="1">
      <c r="AT93" s="23"/>
      <c r="BI93" s="96"/>
      <c r="BJ93" s="87"/>
      <c r="BK93" s="156"/>
      <c r="BL93" s="84" t="s">
        <v>263</v>
      </c>
      <c r="BM93" s="85">
        <v>120</v>
      </c>
      <c r="BN93" s="86">
        <v>4950</v>
      </c>
      <c r="BQ93" s="96"/>
      <c r="BR93" s="128"/>
      <c r="BS93" s="157"/>
      <c r="BT93" s="122" t="s">
        <v>925</v>
      </c>
      <c r="BU93" s="123">
        <v>6</v>
      </c>
      <c r="BV93" s="126">
        <v>350</v>
      </c>
      <c r="BY93"/>
      <c r="BZ93" s="150"/>
      <c r="CA93" s="141" t="s">
        <v>1414</v>
      </c>
      <c r="CB93" s="142">
        <v>5</v>
      </c>
      <c r="CC93" s="143">
        <v>500</v>
      </c>
      <c r="CD93"/>
      <c r="CE93"/>
      <c r="CF93"/>
      <c r="CG93"/>
      <c r="CH93"/>
    </row>
    <row r="94" spans="46:86" ht="24.95" customHeight="1">
      <c r="AT94" s="23"/>
      <c r="BI94" s="96"/>
      <c r="BJ94" s="87"/>
      <c r="BK94" s="156"/>
      <c r="BL94" s="84" t="s">
        <v>264</v>
      </c>
      <c r="BM94" s="85">
        <v>120</v>
      </c>
      <c r="BN94" s="86">
        <v>4500</v>
      </c>
      <c r="BQ94" s="96"/>
      <c r="BR94" s="128"/>
      <c r="BS94" s="157"/>
      <c r="BT94" s="122" t="s">
        <v>926</v>
      </c>
      <c r="BU94" s="123">
        <v>6</v>
      </c>
      <c r="BV94" s="126">
        <v>190</v>
      </c>
      <c r="BY94"/>
      <c r="BZ94" s="150"/>
      <c r="CA94" s="141" t="s">
        <v>1415</v>
      </c>
      <c r="CB94" s="142">
        <v>5</v>
      </c>
      <c r="CC94" s="143">
        <v>500</v>
      </c>
      <c r="CD94"/>
      <c r="CE94"/>
      <c r="CF94"/>
      <c r="CG94"/>
      <c r="CH94"/>
    </row>
    <row r="95" spans="46:86" ht="24.95" customHeight="1">
      <c r="AT95" s="23"/>
      <c r="BI95" s="96"/>
      <c r="BJ95" s="87"/>
      <c r="BK95" s="156"/>
      <c r="BL95" s="84" t="s">
        <v>265</v>
      </c>
      <c r="BM95" s="85">
        <v>90</v>
      </c>
      <c r="BN95" s="86">
        <v>3950</v>
      </c>
      <c r="BQ95" s="96"/>
      <c r="BR95" s="128"/>
      <c r="BS95" s="157"/>
      <c r="BT95" s="122" t="s">
        <v>927</v>
      </c>
      <c r="BU95" s="123">
        <v>6</v>
      </c>
      <c r="BV95" s="126">
        <v>215</v>
      </c>
      <c r="BY95"/>
      <c r="BZ95" s="150"/>
      <c r="CA95" s="141" t="s">
        <v>1416</v>
      </c>
      <c r="CB95" s="142">
        <v>5.3</v>
      </c>
      <c r="CC95" s="143">
        <v>500</v>
      </c>
      <c r="CD95"/>
      <c r="CE95"/>
      <c r="CF95"/>
      <c r="CG95"/>
      <c r="CH95"/>
    </row>
    <row r="96" spans="46:86" ht="24.95" customHeight="1">
      <c r="AT96" s="23"/>
      <c r="BI96" s="96"/>
      <c r="BJ96" s="87"/>
      <c r="BK96" s="156" t="s">
        <v>178</v>
      </c>
      <c r="BL96" s="84" t="s">
        <v>266</v>
      </c>
      <c r="BM96" s="85">
        <v>50</v>
      </c>
      <c r="BN96" s="86">
        <v>1900</v>
      </c>
      <c r="BQ96" s="96"/>
      <c r="BR96" s="128"/>
      <c r="BS96" s="157"/>
      <c r="BT96" s="122" t="s">
        <v>928</v>
      </c>
      <c r="BU96" s="123">
        <v>6</v>
      </c>
      <c r="BV96" s="126">
        <v>220</v>
      </c>
      <c r="BY96"/>
      <c r="BZ96" s="150"/>
      <c r="CA96" s="141" t="s">
        <v>1417</v>
      </c>
      <c r="CB96" s="142">
        <v>5.3</v>
      </c>
      <c r="CC96" s="143">
        <v>500</v>
      </c>
      <c r="CD96"/>
      <c r="CE96"/>
      <c r="CF96"/>
      <c r="CG96"/>
      <c r="CH96"/>
    </row>
    <row r="97" spans="46:86" ht="24.95" customHeight="1">
      <c r="AT97" s="23"/>
      <c r="BI97" s="96"/>
      <c r="BJ97" s="87"/>
      <c r="BK97" s="156"/>
      <c r="BL97" s="84" t="s">
        <v>267</v>
      </c>
      <c r="BM97" s="85">
        <v>50</v>
      </c>
      <c r="BN97" s="86">
        <v>1750</v>
      </c>
      <c r="BQ97" s="96"/>
      <c r="BR97" s="128"/>
      <c r="BS97" s="157"/>
      <c r="BT97" s="122" t="s">
        <v>929</v>
      </c>
      <c r="BU97" s="123">
        <v>6</v>
      </c>
      <c r="BV97" s="126">
        <v>350</v>
      </c>
      <c r="BY97"/>
      <c r="BZ97" s="147"/>
      <c r="CA97" s="141" t="s">
        <v>1418</v>
      </c>
      <c r="CB97" s="142">
        <v>5.3</v>
      </c>
      <c r="CC97" s="143">
        <v>500</v>
      </c>
      <c r="CD97"/>
      <c r="CE97"/>
      <c r="CF97"/>
      <c r="CG97"/>
      <c r="CH97"/>
    </row>
    <row r="98" spans="46:86" ht="24.95" customHeight="1">
      <c r="AT98" s="23"/>
      <c r="BI98" s="96"/>
      <c r="BJ98" s="87"/>
      <c r="BK98" s="156"/>
      <c r="BL98" s="84" t="s">
        <v>268</v>
      </c>
      <c r="BM98" s="85">
        <v>50</v>
      </c>
      <c r="BN98" s="86">
        <v>2000</v>
      </c>
      <c r="BQ98" s="96"/>
      <c r="BR98" s="128"/>
      <c r="BS98" s="157"/>
      <c r="BT98" s="122" t="s">
        <v>930</v>
      </c>
      <c r="BU98" s="123">
        <v>6</v>
      </c>
      <c r="BV98" s="126">
        <v>350</v>
      </c>
      <c r="BY98"/>
      <c r="BZ98" s="144" t="s">
        <v>1419</v>
      </c>
      <c r="CA98" s="141" t="s">
        <v>1420</v>
      </c>
      <c r="CB98" s="142">
        <v>3</v>
      </c>
      <c r="CC98" s="143">
        <v>375</v>
      </c>
      <c r="CD98"/>
      <c r="CE98"/>
      <c r="CF98"/>
      <c r="CG98"/>
      <c r="CH98"/>
    </row>
    <row r="99" spans="46:86" ht="24.95" customHeight="1">
      <c r="AT99" s="23"/>
      <c r="BI99" s="96"/>
      <c r="BJ99" s="87"/>
      <c r="BK99" s="156"/>
      <c r="BL99" s="84" t="s">
        <v>269</v>
      </c>
      <c r="BM99" s="85">
        <v>50</v>
      </c>
      <c r="BN99" s="86">
        <v>1900</v>
      </c>
      <c r="BQ99" s="96"/>
      <c r="BR99" s="128"/>
      <c r="BS99" s="157"/>
      <c r="BT99" s="122" t="s">
        <v>931</v>
      </c>
      <c r="BU99" s="123">
        <v>6</v>
      </c>
      <c r="BV99" s="126">
        <v>225</v>
      </c>
    </row>
    <row r="100" spans="46:86" ht="24.95" customHeight="1">
      <c r="AT100" s="23"/>
      <c r="BI100" s="96"/>
      <c r="BJ100" s="87"/>
      <c r="BK100" s="156" t="s">
        <v>203</v>
      </c>
      <c r="BL100" s="84" t="s">
        <v>270</v>
      </c>
      <c r="BM100" s="85">
        <v>30</v>
      </c>
      <c r="BN100" s="86">
        <v>575</v>
      </c>
      <c r="BQ100" s="96"/>
      <c r="BR100" s="128"/>
      <c r="BS100" s="157"/>
      <c r="BT100" s="122" t="s">
        <v>932</v>
      </c>
      <c r="BU100" s="123">
        <v>6</v>
      </c>
      <c r="BV100" s="126">
        <v>220</v>
      </c>
    </row>
    <row r="101" spans="46:86" ht="24.95" customHeight="1">
      <c r="AT101" s="23"/>
      <c r="BI101" s="96"/>
      <c r="BJ101" s="91"/>
      <c r="BK101" s="156"/>
      <c r="BL101" s="84" t="s">
        <v>271</v>
      </c>
      <c r="BM101" s="85">
        <v>30</v>
      </c>
      <c r="BN101" s="86">
        <v>575</v>
      </c>
      <c r="BQ101" s="96"/>
      <c r="BR101" s="128"/>
      <c r="BS101" s="157"/>
      <c r="BT101" s="122" t="s">
        <v>933</v>
      </c>
      <c r="BU101" s="123">
        <v>6</v>
      </c>
      <c r="BV101" s="126">
        <v>195</v>
      </c>
    </row>
    <row r="102" spans="46:86" ht="24.95" customHeight="1">
      <c r="AT102" s="23"/>
      <c r="BI102" s="98"/>
      <c r="BJ102" s="92" t="s">
        <v>272</v>
      </c>
      <c r="BK102" s="93" t="s">
        <v>159</v>
      </c>
      <c r="BL102" s="84" t="s">
        <v>273</v>
      </c>
      <c r="BM102" s="85">
        <v>120</v>
      </c>
      <c r="BN102" s="86">
        <v>5000</v>
      </c>
      <c r="BQ102" s="96"/>
      <c r="BR102" s="128"/>
      <c r="BS102" s="157"/>
      <c r="BT102" s="122" t="s">
        <v>934</v>
      </c>
      <c r="BU102" s="123">
        <v>6</v>
      </c>
      <c r="BV102" s="126">
        <v>350</v>
      </c>
    </row>
    <row r="103" spans="46:86" ht="24.95" customHeight="1">
      <c r="AT103" s="23"/>
      <c r="BI103" s="99"/>
      <c r="BJ103" s="91"/>
      <c r="BK103" s="93" t="s">
        <v>178</v>
      </c>
      <c r="BL103" s="84" t="s">
        <v>274</v>
      </c>
      <c r="BM103" s="85">
        <v>50</v>
      </c>
      <c r="BN103" s="86">
        <v>1750</v>
      </c>
      <c r="BQ103" s="96"/>
      <c r="BR103" s="128"/>
      <c r="BS103" s="157"/>
      <c r="BT103" s="122" t="s">
        <v>935</v>
      </c>
      <c r="BU103" s="123">
        <v>6</v>
      </c>
      <c r="BV103" s="126">
        <v>350</v>
      </c>
    </row>
    <row r="104" spans="46:86" ht="24.95" customHeight="1">
      <c r="AT104" s="23"/>
      <c r="BI104" s="98"/>
      <c r="BJ104" s="92" t="s">
        <v>275</v>
      </c>
      <c r="BK104" s="156" t="s">
        <v>154</v>
      </c>
      <c r="BL104" s="84" t="s">
        <v>276</v>
      </c>
      <c r="BM104" s="85">
        <v>180</v>
      </c>
      <c r="BN104" s="86">
        <v>5000</v>
      </c>
      <c r="BQ104" s="96"/>
      <c r="BR104" s="128"/>
      <c r="BS104" s="157"/>
      <c r="BT104" s="122" t="s">
        <v>936</v>
      </c>
      <c r="BU104" s="123">
        <v>6</v>
      </c>
      <c r="BV104" s="126">
        <v>200</v>
      </c>
    </row>
    <row r="105" spans="46:86" ht="24.95" customHeight="1">
      <c r="AT105" s="23"/>
      <c r="BI105" s="96"/>
      <c r="BJ105" s="87"/>
      <c r="BK105" s="156"/>
      <c r="BL105" s="84" t="s">
        <v>277</v>
      </c>
      <c r="BM105" s="85">
        <v>150</v>
      </c>
      <c r="BN105" s="86">
        <v>5000</v>
      </c>
      <c r="BQ105" s="96"/>
      <c r="BR105" s="128"/>
      <c r="BS105" s="157"/>
      <c r="BT105" s="122" t="s">
        <v>937</v>
      </c>
      <c r="BU105" s="123">
        <v>6</v>
      </c>
      <c r="BV105" s="126">
        <v>175</v>
      </c>
    </row>
    <row r="106" spans="46:86" ht="24.95" customHeight="1">
      <c r="AT106" s="23"/>
      <c r="BI106" s="96"/>
      <c r="BJ106" s="87"/>
      <c r="BK106" s="156" t="s">
        <v>159</v>
      </c>
      <c r="BL106" s="84" t="s">
        <v>278</v>
      </c>
      <c r="BM106" s="85">
        <v>120</v>
      </c>
      <c r="BN106" s="86">
        <v>5000</v>
      </c>
      <c r="BQ106" s="96"/>
      <c r="BR106" s="128"/>
      <c r="BS106" s="157"/>
      <c r="BT106" s="122" t="s">
        <v>938</v>
      </c>
      <c r="BU106" s="123">
        <v>6</v>
      </c>
      <c r="BV106" s="126">
        <v>195</v>
      </c>
    </row>
    <row r="107" spans="46:86" ht="24.95" customHeight="1">
      <c r="AT107" s="23"/>
      <c r="BI107" s="96"/>
      <c r="BJ107" s="87"/>
      <c r="BK107" s="156"/>
      <c r="BL107" s="84" t="s">
        <v>279</v>
      </c>
      <c r="BM107" s="85">
        <v>120</v>
      </c>
      <c r="BN107" s="86">
        <v>5000</v>
      </c>
      <c r="BQ107" s="96"/>
      <c r="BR107" s="128"/>
      <c r="BS107" s="157"/>
      <c r="BT107" s="122" t="s">
        <v>939</v>
      </c>
      <c r="BU107" s="123">
        <v>6</v>
      </c>
      <c r="BV107" s="126">
        <v>160</v>
      </c>
    </row>
    <row r="108" spans="46:86" ht="24.95" customHeight="1">
      <c r="AT108" s="23"/>
      <c r="BI108" s="96"/>
      <c r="BJ108" s="87"/>
      <c r="BK108" s="156"/>
      <c r="BL108" s="84" t="s">
        <v>280</v>
      </c>
      <c r="BM108" s="85">
        <v>120</v>
      </c>
      <c r="BN108" s="86">
        <v>5000</v>
      </c>
      <c r="BQ108" s="96"/>
      <c r="BR108" s="128"/>
      <c r="BS108" s="157"/>
      <c r="BT108" s="122" t="s">
        <v>940</v>
      </c>
      <c r="BU108" s="123">
        <v>6</v>
      </c>
      <c r="BV108" s="126">
        <v>180</v>
      </c>
    </row>
    <row r="109" spans="46:86" ht="24.95" customHeight="1">
      <c r="AT109" s="23"/>
      <c r="BI109" s="96"/>
      <c r="BJ109" s="87"/>
      <c r="BK109" s="156"/>
      <c r="BL109" s="84" t="s">
        <v>281</v>
      </c>
      <c r="BM109" s="85">
        <v>90</v>
      </c>
      <c r="BN109" s="86">
        <v>5000</v>
      </c>
      <c r="BQ109" s="96"/>
      <c r="BR109" s="128"/>
      <c r="BS109" s="157"/>
      <c r="BT109" s="122" t="s">
        <v>941</v>
      </c>
      <c r="BU109" s="123">
        <v>6</v>
      </c>
      <c r="BV109" s="126">
        <v>205</v>
      </c>
    </row>
    <row r="110" spans="46:86" ht="24.95" customHeight="1">
      <c r="AT110" s="23"/>
      <c r="BI110" s="96"/>
      <c r="BJ110" s="87"/>
      <c r="BK110" s="156"/>
      <c r="BL110" s="84" t="s">
        <v>282</v>
      </c>
      <c r="BM110" s="85">
        <v>90</v>
      </c>
      <c r="BN110" s="86">
        <v>5000</v>
      </c>
      <c r="BQ110" s="96"/>
      <c r="BR110" s="128"/>
      <c r="BS110" s="157"/>
      <c r="BT110" s="122" t="s">
        <v>942</v>
      </c>
      <c r="BU110" s="123">
        <v>6</v>
      </c>
      <c r="BV110" s="126">
        <v>210</v>
      </c>
    </row>
    <row r="111" spans="46:86" ht="24.95" customHeight="1">
      <c r="AT111" s="23"/>
      <c r="BI111" s="96"/>
      <c r="BJ111" s="87"/>
      <c r="BK111" s="156"/>
      <c r="BL111" s="84" t="s">
        <v>283</v>
      </c>
      <c r="BM111" s="85">
        <v>90</v>
      </c>
      <c r="BN111" s="86">
        <v>5000</v>
      </c>
      <c r="BQ111" s="96"/>
      <c r="BR111" s="128"/>
      <c r="BS111" s="157"/>
      <c r="BT111" s="122" t="s">
        <v>943</v>
      </c>
      <c r="BU111" s="123">
        <v>6</v>
      </c>
      <c r="BV111" s="126">
        <v>350</v>
      </c>
    </row>
    <row r="112" spans="46:86" ht="24.95" customHeight="1">
      <c r="AT112" s="23"/>
      <c r="BI112" s="96"/>
      <c r="BJ112" s="87"/>
      <c r="BK112" s="156"/>
      <c r="BL112" s="84" t="s">
        <v>284</v>
      </c>
      <c r="BM112" s="85">
        <v>90</v>
      </c>
      <c r="BN112" s="86">
        <v>4000</v>
      </c>
      <c r="BQ112" s="96"/>
      <c r="BR112" s="128"/>
      <c r="BS112" s="157"/>
      <c r="BT112" s="122" t="s">
        <v>944</v>
      </c>
      <c r="BU112" s="123">
        <v>6</v>
      </c>
      <c r="BV112" s="126">
        <v>350</v>
      </c>
    </row>
    <row r="113" spans="46:74" ht="24.95" customHeight="1">
      <c r="AT113" s="23"/>
      <c r="BI113" s="96"/>
      <c r="BJ113" s="87"/>
      <c r="BK113" s="156"/>
      <c r="BL113" s="84" t="s">
        <v>285</v>
      </c>
      <c r="BM113" s="85">
        <v>90</v>
      </c>
      <c r="BN113" s="86">
        <v>4000</v>
      </c>
      <c r="BQ113" s="96"/>
      <c r="BR113" s="128"/>
      <c r="BS113" s="157"/>
      <c r="BT113" s="122" t="s">
        <v>945</v>
      </c>
      <c r="BU113" s="123">
        <v>6</v>
      </c>
      <c r="BV113" s="126">
        <v>215</v>
      </c>
    </row>
    <row r="114" spans="46:74" ht="24.95" customHeight="1">
      <c r="AT114" s="23"/>
      <c r="BI114" s="96"/>
      <c r="BJ114" s="87"/>
      <c r="BK114" s="156" t="s">
        <v>178</v>
      </c>
      <c r="BL114" s="84" t="s">
        <v>286</v>
      </c>
      <c r="BM114" s="85">
        <v>50</v>
      </c>
      <c r="BN114" s="86">
        <v>2700</v>
      </c>
      <c r="BQ114" s="96"/>
      <c r="BR114" s="128"/>
      <c r="BS114" s="157"/>
      <c r="BT114" s="122" t="s">
        <v>946</v>
      </c>
      <c r="BU114" s="123">
        <v>6</v>
      </c>
      <c r="BV114" s="126">
        <v>210</v>
      </c>
    </row>
    <row r="115" spans="46:74" ht="24.95" customHeight="1">
      <c r="AT115" s="23"/>
      <c r="BI115" s="96"/>
      <c r="BJ115" s="87"/>
      <c r="BK115" s="156"/>
      <c r="BL115" s="84" t="s">
        <v>287</v>
      </c>
      <c r="BM115" s="85">
        <v>50</v>
      </c>
      <c r="BN115" s="86">
        <v>2500</v>
      </c>
      <c r="BQ115" s="96"/>
      <c r="BR115" s="128"/>
      <c r="BS115" s="157"/>
      <c r="BT115" s="122" t="s">
        <v>947</v>
      </c>
      <c r="BU115" s="123">
        <v>6</v>
      </c>
      <c r="BV115" s="126">
        <v>185</v>
      </c>
    </row>
    <row r="116" spans="46:74" ht="24.95" customHeight="1">
      <c r="AT116" s="23"/>
      <c r="BI116" s="96"/>
      <c r="BJ116" s="87"/>
      <c r="BK116" s="156"/>
      <c r="BL116" s="84" t="s">
        <v>288</v>
      </c>
      <c r="BM116" s="85">
        <v>50</v>
      </c>
      <c r="BN116" s="86">
        <v>2000</v>
      </c>
      <c r="BQ116" s="96"/>
      <c r="BR116" s="128"/>
      <c r="BS116" s="157"/>
      <c r="BT116" s="122" t="s">
        <v>948</v>
      </c>
      <c r="BU116" s="123">
        <v>6</v>
      </c>
      <c r="BV116" s="126">
        <v>345</v>
      </c>
    </row>
    <row r="117" spans="46:74" ht="24.95" customHeight="1">
      <c r="AT117" s="23"/>
      <c r="BI117" s="96"/>
      <c r="BJ117" s="87"/>
      <c r="BK117" s="156"/>
      <c r="BL117" s="84" t="s">
        <v>289</v>
      </c>
      <c r="BM117" s="85">
        <v>50</v>
      </c>
      <c r="BN117" s="86">
        <v>2000</v>
      </c>
      <c r="BQ117" s="96"/>
      <c r="BR117" s="128"/>
      <c r="BS117" s="157"/>
      <c r="BT117" s="122" t="s">
        <v>949</v>
      </c>
      <c r="BU117" s="123">
        <v>6</v>
      </c>
      <c r="BV117" s="126">
        <v>350</v>
      </c>
    </row>
    <row r="118" spans="46:74" ht="24.95" customHeight="1">
      <c r="AT118" s="23"/>
      <c r="BI118" s="96"/>
      <c r="BJ118" s="87"/>
      <c r="BK118" s="156"/>
      <c r="BL118" s="84" t="s">
        <v>290</v>
      </c>
      <c r="BM118" s="85">
        <v>50</v>
      </c>
      <c r="BN118" s="86">
        <v>2500</v>
      </c>
      <c r="BQ118" s="96"/>
      <c r="BR118" s="128"/>
      <c r="BS118" s="157"/>
      <c r="BT118" s="122" t="s">
        <v>950</v>
      </c>
      <c r="BU118" s="123">
        <v>6</v>
      </c>
      <c r="BV118" s="126">
        <v>190</v>
      </c>
    </row>
    <row r="119" spans="46:74" ht="24.95" customHeight="1">
      <c r="AT119" s="23"/>
      <c r="BI119" s="96"/>
      <c r="BJ119" s="87"/>
      <c r="BK119" s="156"/>
      <c r="BL119" s="84" t="s">
        <v>291</v>
      </c>
      <c r="BM119" s="85">
        <v>50</v>
      </c>
      <c r="BN119" s="86">
        <v>2000</v>
      </c>
      <c r="BQ119" s="96"/>
      <c r="BR119" s="128"/>
      <c r="BS119" s="157"/>
      <c r="BT119" s="122" t="s">
        <v>951</v>
      </c>
      <c r="BU119" s="123">
        <v>6</v>
      </c>
      <c r="BV119" s="126">
        <v>165</v>
      </c>
    </row>
    <row r="120" spans="46:74" ht="24.95" customHeight="1">
      <c r="AT120" s="23"/>
      <c r="BI120" s="96"/>
      <c r="BJ120" s="87"/>
      <c r="BK120" s="156"/>
      <c r="BL120" s="84" t="s">
        <v>292</v>
      </c>
      <c r="BM120" s="85">
        <v>50</v>
      </c>
      <c r="BN120" s="86">
        <v>2000</v>
      </c>
      <c r="BQ120" s="96"/>
      <c r="BR120" s="125"/>
      <c r="BS120" s="157"/>
      <c r="BT120" s="122" t="s">
        <v>952</v>
      </c>
      <c r="BU120" s="123">
        <v>6</v>
      </c>
      <c r="BV120" s="126">
        <v>185</v>
      </c>
    </row>
    <row r="121" spans="46:74" ht="24.95" customHeight="1">
      <c r="AT121" s="23"/>
      <c r="BI121" s="96"/>
      <c r="BJ121" s="91"/>
      <c r="BK121" s="93" t="s">
        <v>203</v>
      </c>
      <c r="BL121" s="84" t="s">
        <v>293</v>
      </c>
      <c r="BM121" s="85">
        <v>30</v>
      </c>
      <c r="BN121" s="86">
        <v>600</v>
      </c>
      <c r="BQ121" s="98"/>
      <c r="BR121" s="127" t="s">
        <v>953</v>
      </c>
      <c r="BS121" s="123" t="s">
        <v>954</v>
      </c>
      <c r="BT121" s="122" t="s">
        <v>955</v>
      </c>
      <c r="BU121" s="123">
        <v>4</v>
      </c>
      <c r="BV121" s="126">
        <v>20</v>
      </c>
    </row>
    <row r="122" spans="46:74" ht="24.95" customHeight="1">
      <c r="AT122" s="23"/>
      <c r="BI122" s="98"/>
      <c r="BJ122" s="92" t="s">
        <v>294</v>
      </c>
      <c r="BK122" s="156" t="s">
        <v>154</v>
      </c>
      <c r="BL122" s="84" t="s">
        <v>295</v>
      </c>
      <c r="BM122" s="85">
        <v>180</v>
      </c>
      <c r="BN122" s="86">
        <v>4950</v>
      </c>
      <c r="BQ122" s="98"/>
      <c r="BR122" s="125"/>
      <c r="BS122" s="123" t="s">
        <v>956</v>
      </c>
      <c r="BT122" s="122" t="s">
        <v>957</v>
      </c>
      <c r="BU122" s="123">
        <v>3</v>
      </c>
      <c r="BV122" s="126">
        <v>60</v>
      </c>
    </row>
    <row r="123" spans="46:74" ht="24.95" customHeight="1">
      <c r="AT123" s="23"/>
      <c r="BI123" s="96"/>
      <c r="BJ123" s="87"/>
      <c r="BK123" s="156"/>
      <c r="BL123" s="84" t="s">
        <v>296</v>
      </c>
      <c r="BM123" s="85">
        <v>180</v>
      </c>
      <c r="BN123" s="86">
        <v>8300</v>
      </c>
      <c r="BQ123" s="98"/>
      <c r="BR123" s="127" t="s">
        <v>958</v>
      </c>
      <c r="BS123" s="157" t="s">
        <v>844</v>
      </c>
      <c r="BT123" s="122" t="s">
        <v>959</v>
      </c>
      <c r="BU123" s="123">
        <v>6</v>
      </c>
      <c r="BV123" s="126">
        <v>250</v>
      </c>
    </row>
    <row r="124" spans="46:74" ht="24.95" customHeight="1">
      <c r="AT124" s="23"/>
      <c r="BI124" s="96"/>
      <c r="BJ124" s="87"/>
      <c r="BK124" s="156" t="s">
        <v>159</v>
      </c>
      <c r="BL124" s="84" t="s">
        <v>297</v>
      </c>
      <c r="BM124" s="85">
        <v>120</v>
      </c>
      <c r="BN124" s="86">
        <v>4950</v>
      </c>
      <c r="BQ124" s="96"/>
      <c r="BR124" s="128"/>
      <c r="BS124" s="157"/>
      <c r="BT124" s="122" t="s">
        <v>960</v>
      </c>
      <c r="BU124" s="123">
        <v>6</v>
      </c>
      <c r="BV124" s="126">
        <v>325</v>
      </c>
    </row>
    <row r="125" spans="46:74" ht="24.95" customHeight="1">
      <c r="AT125" s="23"/>
      <c r="BI125" s="96"/>
      <c r="BJ125" s="87"/>
      <c r="BK125" s="156"/>
      <c r="BL125" s="84" t="s">
        <v>298</v>
      </c>
      <c r="BM125" s="85">
        <v>120</v>
      </c>
      <c r="BN125" s="86">
        <v>4950</v>
      </c>
      <c r="BQ125" s="96"/>
      <c r="BR125" s="128"/>
      <c r="BS125" s="157"/>
      <c r="BT125" s="122" t="s">
        <v>961</v>
      </c>
      <c r="BU125" s="123">
        <v>6</v>
      </c>
      <c r="BV125" s="126">
        <v>275</v>
      </c>
    </row>
    <row r="126" spans="46:74" ht="24.95" customHeight="1">
      <c r="AT126" s="23"/>
      <c r="BI126" s="96"/>
      <c r="BJ126" s="87"/>
      <c r="BK126" s="156"/>
      <c r="BL126" s="84" t="s">
        <v>299</v>
      </c>
      <c r="BM126" s="85">
        <v>120</v>
      </c>
      <c r="BN126" s="86">
        <v>4950</v>
      </c>
      <c r="BQ126" s="96"/>
      <c r="BR126" s="128"/>
      <c r="BS126" s="157"/>
      <c r="BT126" s="122" t="s">
        <v>962</v>
      </c>
      <c r="BU126" s="123">
        <v>6</v>
      </c>
      <c r="BV126" s="126">
        <v>350</v>
      </c>
    </row>
    <row r="127" spans="46:74" ht="24.95" customHeight="1">
      <c r="AT127" s="23"/>
      <c r="BI127" s="96"/>
      <c r="BJ127" s="87"/>
      <c r="BK127" s="156"/>
      <c r="BL127" s="84" t="s">
        <v>300</v>
      </c>
      <c r="BM127" s="85">
        <v>120</v>
      </c>
      <c r="BN127" s="86">
        <v>4500</v>
      </c>
      <c r="BQ127" s="96"/>
      <c r="BR127" s="128"/>
      <c r="BS127" s="157"/>
      <c r="BT127" s="131" t="s">
        <v>963</v>
      </c>
      <c r="BU127" s="132">
        <v>6</v>
      </c>
      <c r="BV127" s="133">
        <v>285</v>
      </c>
    </row>
    <row r="128" spans="46:74" ht="24.95" customHeight="1">
      <c r="AT128" s="23"/>
      <c r="BI128" s="96"/>
      <c r="BJ128" s="87"/>
      <c r="BK128" s="156"/>
      <c r="BL128" s="84" t="s">
        <v>301</v>
      </c>
      <c r="BM128" s="85">
        <v>90</v>
      </c>
      <c r="BN128" s="86">
        <v>3950</v>
      </c>
      <c r="BQ128" s="96"/>
      <c r="BR128" s="128"/>
      <c r="BS128" s="157"/>
      <c r="BT128" s="131" t="s">
        <v>964</v>
      </c>
      <c r="BU128" s="132">
        <v>6</v>
      </c>
      <c r="BV128" s="133">
        <v>350</v>
      </c>
    </row>
    <row r="129" spans="46:74" ht="24.95" customHeight="1">
      <c r="AT129" s="23"/>
      <c r="BI129" s="96"/>
      <c r="BJ129" s="87"/>
      <c r="BK129" s="156" t="s">
        <v>178</v>
      </c>
      <c r="BL129" s="84" t="s">
        <v>302</v>
      </c>
      <c r="BM129" s="85">
        <v>50</v>
      </c>
      <c r="BN129" s="86">
        <v>1975</v>
      </c>
      <c r="BQ129" s="96"/>
      <c r="BR129" s="128"/>
      <c r="BS129" s="157"/>
      <c r="BT129" s="131" t="s">
        <v>965</v>
      </c>
      <c r="BU129" s="132">
        <v>6</v>
      </c>
      <c r="BV129" s="133">
        <v>295</v>
      </c>
    </row>
    <row r="130" spans="46:74" ht="24.95" customHeight="1">
      <c r="AT130" s="23"/>
      <c r="BI130" s="96"/>
      <c r="BJ130" s="87"/>
      <c r="BK130" s="156"/>
      <c r="BL130" s="84" t="s">
        <v>303</v>
      </c>
      <c r="BM130" s="85">
        <v>50</v>
      </c>
      <c r="BN130" s="86">
        <v>1975</v>
      </c>
      <c r="BQ130" s="96"/>
      <c r="BR130" s="128"/>
      <c r="BS130" s="157"/>
      <c r="BT130" s="131" t="s">
        <v>966</v>
      </c>
      <c r="BU130" s="132">
        <v>6</v>
      </c>
      <c r="BV130" s="133">
        <v>350</v>
      </c>
    </row>
    <row r="131" spans="46:74" ht="24.95" customHeight="1">
      <c r="AT131" s="23"/>
      <c r="BI131" s="96"/>
      <c r="BJ131" s="87"/>
      <c r="BK131" s="156"/>
      <c r="BL131" s="84" t="s">
        <v>304</v>
      </c>
      <c r="BM131" s="85">
        <v>50</v>
      </c>
      <c r="BN131" s="86">
        <v>1750</v>
      </c>
      <c r="BQ131" s="98"/>
      <c r="BR131" s="128"/>
      <c r="BS131" s="157"/>
      <c r="BT131" s="122" t="s">
        <v>967</v>
      </c>
      <c r="BU131" s="123">
        <v>3.2</v>
      </c>
      <c r="BV131" s="126">
        <v>104</v>
      </c>
    </row>
    <row r="132" spans="46:74" ht="24.95" customHeight="1">
      <c r="AT132" s="23"/>
      <c r="BI132" s="96"/>
      <c r="BJ132" s="87"/>
      <c r="BK132" s="156"/>
      <c r="BL132" s="84" t="s">
        <v>305</v>
      </c>
      <c r="BM132" s="85">
        <v>50</v>
      </c>
      <c r="BN132" s="86">
        <v>2000</v>
      </c>
      <c r="BQ132" s="98"/>
      <c r="BR132" s="128"/>
      <c r="BS132" s="157"/>
      <c r="BT132" s="122" t="s">
        <v>968</v>
      </c>
      <c r="BU132" s="123">
        <v>3.2</v>
      </c>
      <c r="BV132" s="126">
        <v>179</v>
      </c>
    </row>
    <row r="133" spans="46:74" ht="24.95" customHeight="1">
      <c r="AT133" s="23"/>
      <c r="BI133" s="96"/>
      <c r="BJ133" s="87"/>
      <c r="BK133" s="156"/>
      <c r="BL133" s="84" t="s">
        <v>306</v>
      </c>
      <c r="BM133" s="85">
        <v>50</v>
      </c>
      <c r="BN133" s="86">
        <v>1900</v>
      </c>
      <c r="BQ133" s="96"/>
      <c r="BR133" s="128"/>
      <c r="BS133" s="157"/>
      <c r="BT133" s="122" t="s">
        <v>969</v>
      </c>
      <c r="BU133" s="123">
        <v>3.2</v>
      </c>
      <c r="BV133" s="126">
        <v>116</v>
      </c>
    </row>
    <row r="134" spans="46:74" ht="24.95" customHeight="1">
      <c r="AT134" s="23"/>
      <c r="BI134" s="96"/>
      <c r="BJ134" s="87"/>
      <c r="BK134" s="156" t="s">
        <v>203</v>
      </c>
      <c r="BL134" s="84" t="s">
        <v>307</v>
      </c>
      <c r="BM134" s="85">
        <v>30</v>
      </c>
      <c r="BN134" s="86">
        <v>575</v>
      </c>
      <c r="BQ134" s="96"/>
      <c r="BR134" s="125"/>
      <c r="BS134" s="157"/>
      <c r="BT134" s="122" t="s">
        <v>970</v>
      </c>
      <c r="BU134" s="123">
        <v>3.2</v>
      </c>
      <c r="BV134" s="126">
        <v>191</v>
      </c>
    </row>
    <row r="135" spans="46:74" ht="24.95" customHeight="1">
      <c r="AT135" s="23"/>
      <c r="BI135" s="96"/>
      <c r="BJ135" s="91"/>
      <c r="BK135" s="156"/>
      <c r="BL135" s="84" t="s">
        <v>308</v>
      </c>
      <c r="BM135" s="85">
        <v>30</v>
      </c>
      <c r="BN135" s="86">
        <v>575</v>
      </c>
      <c r="BQ135" s="96"/>
      <c r="BR135" s="134" t="s">
        <v>971</v>
      </c>
      <c r="BS135" s="123" t="s">
        <v>844</v>
      </c>
      <c r="BT135" s="122" t="s">
        <v>972</v>
      </c>
      <c r="BU135" s="123">
        <v>6</v>
      </c>
      <c r="BV135" s="126">
        <v>75</v>
      </c>
    </row>
    <row r="136" spans="46:74" ht="24.95" customHeight="1">
      <c r="AT136" s="23"/>
      <c r="BI136" s="98"/>
      <c r="BJ136" s="92" t="s">
        <v>309</v>
      </c>
      <c r="BK136" s="93" t="s">
        <v>159</v>
      </c>
      <c r="BL136" s="84" t="s">
        <v>310</v>
      </c>
      <c r="BM136" s="85">
        <v>100</v>
      </c>
      <c r="BN136" s="86">
        <v>4950</v>
      </c>
      <c r="BQ136" s="96"/>
      <c r="BR136" s="127" t="s">
        <v>973</v>
      </c>
      <c r="BS136" s="157" t="s">
        <v>844</v>
      </c>
      <c r="BT136" s="122" t="s">
        <v>974</v>
      </c>
      <c r="BU136" s="123">
        <v>6</v>
      </c>
      <c r="BV136" s="126">
        <v>205</v>
      </c>
    </row>
    <row r="137" spans="46:74" ht="24.95" customHeight="1">
      <c r="AT137" s="23"/>
      <c r="BI137" s="99"/>
      <c r="BJ137" s="87"/>
      <c r="BK137" s="156" t="s">
        <v>178</v>
      </c>
      <c r="BL137" s="84" t="s">
        <v>311</v>
      </c>
      <c r="BM137" s="85">
        <v>50</v>
      </c>
      <c r="BN137" s="86">
        <v>1600</v>
      </c>
      <c r="BQ137" s="96"/>
      <c r="BR137" s="128"/>
      <c r="BS137" s="157"/>
      <c r="BT137" s="122" t="s">
        <v>975</v>
      </c>
      <c r="BU137" s="123">
        <v>6</v>
      </c>
      <c r="BV137" s="126">
        <v>262</v>
      </c>
    </row>
    <row r="138" spans="46:74" ht="24.95" customHeight="1">
      <c r="AT138" s="23"/>
      <c r="BI138" s="99"/>
      <c r="BJ138" s="87"/>
      <c r="BK138" s="156"/>
      <c r="BL138" s="84" t="s">
        <v>312</v>
      </c>
      <c r="BM138" s="85">
        <v>50</v>
      </c>
      <c r="BN138" s="86">
        <v>1600</v>
      </c>
      <c r="BQ138" s="96"/>
      <c r="BR138" s="128"/>
      <c r="BS138" s="157"/>
      <c r="BT138" s="122" t="s">
        <v>976</v>
      </c>
      <c r="BU138" s="123">
        <v>6</v>
      </c>
      <c r="BV138" s="126">
        <v>300</v>
      </c>
    </row>
    <row r="139" spans="46:74" ht="24.95" customHeight="1">
      <c r="BI139" s="99"/>
      <c r="BJ139" s="91"/>
      <c r="BK139" s="93" t="s">
        <v>203</v>
      </c>
      <c r="BL139" s="84" t="s">
        <v>313</v>
      </c>
      <c r="BM139" s="85">
        <v>25</v>
      </c>
      <c r="BN139" s="86">
        <v>575</v>
      </c>
      <c r="BQ139" s="96"/>
      <c r="BR139" s="128"/>
      <c r="BS139" s="157"/>
      <c r="BT139" s="122" t="s">
        <v>977</v>
      </c>
      <c r="BU139" s="123">
        <v>6</v>
      </c>
      <c r="BV139" s="126">
        <v>300</v>
      </c>
    </row>
    <row r="140" spans="46:74" ht="24.95" customHeight="1">
      <c r="BI140" s="98"/>
      <c r="BJ140" s="101" t="s">
        <v>314</v>
      </c>
      <c r="BK140" s="93" t="s">
        <v>203</v>
      </c>
      <c r="BL140" s="84" t="s">
        <v>315</v>
      </c>
      <c r="BM140" s="85">
        <v>10</v>
      </c>
      <c r="BN140" s="86">
        <v>550</v>
      </c>
      <c r="BQ140" s="96"/>
      <c r="BR140" s="128"/>
      <c r="BS140" s="157"/>
      <c r="BT140" s="122" t="s">
        <v>978</v>
      </c>
      <c r="BU140" s="123">
        <v>6</v>
      </c>
      <c r="BV140" s="126">
        <v>110</v>
      </c>
    </row>
    <row r="141" spans="46:74" ht="24.95" customHeight="1">
      <c r="BI141" s="98"/>
      <c r="BJ141" s="102" t="s">
        <v>316</v>
      </c>
      <c r="BK141" s="156" t="s">
        <v>159</v>
      </c>
      <c r="BL141" s="103" t="s">
        <v>317</v>
      </c>
      <c r="BM141" s="104">
        <v>180</v>
      </c>
      <c r="BN141" s="105">
        <v>4000</v>
      </c>
      <c r="BQ141" s="96"/>
      <c r="BR141" s="128"/>
      <c r="BS141" s="157" t="s">
        <v>844</v>
      </c>
      <c r="BT141" s="122" t="s">
        <v>979</v>
      </c>
      <c r="BU141" s="123">
        <v>6</v>
      </c>
      <c r="BV141" s="126">
        <v>110</v>
      </c>
    </row>
    <row r="142" spans="46:74" ht="24.95" customHeight="1">
      <c r="BI142" s="99"/>
      <c r="BJ142" s="87"/>
      <c r="BK142" s="156"/>
      <c r="BL142" s="84" t="s">
        <v>318</v>
      </c>
      <c r="BM142" s="85">
        <v>180</v>
      </c>
      <c r="BN142" s="86">
        <v>4000</v>
      </c>
      <c r="BQ142" s="96"/>
      <c r="BR142" s="128"/>
      <c r="BS142" s="157"/>
      <c r="BT142" s="122" t="s">
        <v>980</v>
      </c>
      <c r="BU142" s="123">
        <v>6</v>
      </c>
      <c r="BV142" s="126">
        <v>96</v>
      </c>
    </row>
    <row r="143" spans="46:74" ht="24.95" customHeight="1">
      <c r="BI143" s="98"/>
      <c r="BJ143" s="91"/>
      <c r="BK143" s="156"/>
      <c r="BL143" s="84" t="s">
        <v>319</v>
      </c>
      <c r="BM143" s="85">
        <v>180</v>
      </c>
      <c r="BN143" s="86">
        <v>4000</v>
      </c>
      <c r="BQ143" s="96"/>
      <c r="BR143" s="128"/>
      <c r="BS143" s="157"/>
      <c r="BT143" s="122" t="s">
        <v>981</v>
      </c>
      <c r="BU143" s="123">
        <v>6</v>
      </c>
      <c r="BV143" s="126">
        <v>110</v>
      </c>
    </row>
    <row r="144" spans="46:74" ht="24.95" customHeight="1">
      <c r="BI144" s="96"/>
      <c r="BJ144" s="92" t="s">
        <v>320</v>
      </c>
      <c r="BK144" s="156" t="s">
        <v>154</v>
      </c>
      <c r="BL144" s="84" t="s">
        <v>321</v>
      </c>
      <c r="BM144" s="85">
        <v>400</v>
      </c>
      <c r="BN144" s="86">
        <v>9950</v>
      </c>
      <c r="BQ144" s="96"/>
      <c r="BR144" s="128"/>
      <c r="BS144" s="157"/>
      <c r="BT144" s="122" t="s">
        <v>982</v>
      </c>
      <c r="BU144" s="123">
        <v>6</v>
      </c>
      <c r="BV144" s="126">
        <v>125</v>
      </c>
    </row>
    <row r="145" spans="61:74" ht="24.95" customHeight="1">
      <c r="BI145" s="96"/>
      <c r="BJ145" s="87"/>
      <c r="BK145" s="156"/>
      <c r="BL145" s="84" t="s">
        <v>322</v>
      </c>
      <c r="BM145" s="85">
        <v>200</v>
      </c>
      <c r="BN145" s="86">
        <v>14950</v>
      </c>
      <c r="BQ145" s="96"/>
      <c r="BR145" s="128"/>
      <c r="BS145" s="157"/>
      <c r="BT145" s="122" t="s">
        <v>983</v>
      </c>
      <c r="BU145" s="123">
        <v>6</v>
      </c>
      <c r="BV145" s="126">
        <v>143</v>
      </c>
    </row>
    <row r="146" spans="61:74" ht="24.95" customHeight="1">
      <c r="BI146" s="96"/>
      <c r="BJ146" s="87"/>
      <c r="BK146" s="156"/>
      <c r="BL146" s="84" t="s">
        <v>323</v>
      </c>
      <c r="BM146" s="85">
        <v>200</v>
      </c>
      <c r="BN146" s="86">
        <v>14950</v>
      </c>
      <c r="BQ146" s="96"/>
      <c r="BR146" s="128"/>
      <c r="BS146" s="157"/>
      <c r="BT146" s="122" t="s">
        <v>984</v>
      </c>
      <c r="BU146" s="123">
        <v>6</v>
      </c>
      <c r="BV146" s="126">
        <v>143</v>
      </c>
    </row>
    <row r="147" spans="61:74" ht="24.95" customHeight="1">
      <c r="BI147" s="96"/>
      <c r="BJ147" s="87"/>
      <c r="BK147" s="156" t="s">
        <v>159</v>
      </c>
      <c r="BL147" s="84" t="s">
        <v>324</v>
      </c>
      <c r="BM147" s="85">
        <v>100</v>
      </c>
      <c r="BN147" s="86">
        <v>5000</v>
      </c>
      <c r="BQ147" s="96"/>
      <c r="BR147" s="128"/>
      <c r="BS147" s="157"/>
      <c r="BT147" s="122" t="s">
        <v>985</v>
      </c>
      <c r="BU147" s="123">
        <v>6</v>
      </c>
      <c r="BV147" s="126">
        <v>173</v>
      </c>
    </row>
    <row r="148" spans="61:74" ht="24.95" customHeight="1">
      <c r="BI148" s="96"/>
      <c r="BJ148" s="87"/>
      <c r="BK148" s="156"/>
      <c r="BL148" s="84" t="s">
        <v>325</v>
      </c>
      <c r="BM148" s="85">
        <v>100</v>
      </c>
      <c r="BN148" s="86">
        <v>5000</v>
      </c>
      <c r="BQ148" s="96"/>
      <c r="BR148" s="128"/>
      <c r="BS148" s="157"/>
      <c r="BT148" s="122" t="s">
        <v>986</v>
      </c>
      <c r="BU148" s="123">
        <v>6</v>
      </c>
      <c r="BV148" s="126">
        <v>173</v>
      </c>
    </row>
    <row r="149" spans="61:74" ht="24.95" customHeight="1">
      <c r="BI149" s="96"/>
      <c r="BJ149" s="87"/>
      <c r="BK149" s="156"/>
      <c r="BL149" s="84" t="s">
        <v>326</v>
      </c>
      <c r="BM149" s="85">
        <v>90</v>
      </c>
      <c r="BN149" s="86">
        <v>4950</v>
      </c>
      <c r="BQ149" s="96"/>
      <c r="BR149" s="128"/>
      <c r="BS149" s="157"/>
      <c r="BT149" s="122" t="s">
        <v>987</v>
      </c>
      <c r="BU149" s="123">
        <v>6</v>
      </c>
      <c r="BV149" s="126">
        <v>188</v>
      </c>
    </row>
    <row r="150" spans="61:74" ht="24.95" customHeight="1">
      <c r="BI150" s="96"/>
      <c r="BJ150" s="87"/>
      <c r="BK150" s="156"/>
      <c r="BL150" s="84" t="s">
        <v>327</v>
      </c>
      <c r="BM150" s="85">
        <v>90</v>
      </c>
      <c r="BN150" s="86">
        <v>4950</v>
      </c>
      <c r="BQ150" s="96"/>
      <c r="BR150" s="128"/>
      <c r="BS150" s="157"/>
      <c r="BT150" s="122" t="s">
        <v>988</v>
      </c>
      <c r="BU150" s="123">
        <v>6</v>
      </c>
      <c r="BV150" s="126">
        <v>188</v>
      </c>
    </row>
    <row r="151" spans="61:74" ht="24.95" customHeight="1">
      <c r="BI151" s="96"/>
      <c r="BJ151" s="87"/>
      <c r="BK151" s="156"/>
      <c r="BL151" s="84" t="s">
        <v>328</v>
      </c>
      <c r="BM151" s="85">
        <v>90</v>
      </c>
      <c r="BN151" s="86">
        <v>4950</v>
      </c>
      <c r="BQ151" s="96"/>
      <c r="BR151" s="128"/>
      <c r="BS151" s="157"/>
      <c r="BT151" s="122" t="s">
        <v>989</v>
      </c>
      <c r="BU151" s="123">
        <v>6</v>
      </c>
      <c r="BV151" s="126">
        <v>110</v>
      </c>
    </row>
    <row r="152" spans="61:74" ht="24.95" customHeight="1">
      <c r="BI152" s="96"/>
      <c r="BJ152" s="87"/>
      <c r="BK152" s="156"/>
      <c r="BL152" s="84" t="s">
        <v>329</v>
      </c>
      <c r="BM152" s="85">
        <v>90</v>
      </c>
      <c r="BN152" s="86">
        <v>4950</v>
      </c>
      <c r="BQ152" s="96"/>
      <c r="BR152" s="128"/>
      <c r="BS152" s="157"/>
      <c r="BT152" s="122" t="s">
        <v>990</v>
      </c>
      <c r="BU152" s="123">
        <v>6</v>
      </c>
      <c r="BV152" s="126">
        <v>124</v>
      </c>
    </row>
    <row r="153" spans="61:74" ht="24.95" customHeight="1">
      <c r="BI153" s="96"/>
      <c r="BJ153" s="87"/>
      <c r="BK153" s="156"/>
      <c r="BL153" s="84" t="s">
        <v>330</v>
      </c>
      <c r="BM153" s="85">
        <v>90</v>
      </c>
      <c r="BN153" s="86">
        <v>4950</v>
      </c>
      <c r="BQ153" s="96"/>
      <c r="BR153" s="128"/>
      <c r="BS153" s="157"/>
      <c r="BT153" s="122" t="s">
        <v>991</v>
      </c>
      <c r="BU153" s="123">
        <v>6</v>
      </c>
      <c r="BV153" s="126">
        <v>139</v>
      </c>
    </row>
    <row r="154" spans="61:74" ht="24.95" customHeight="1">
      <c r="BI154" s="96"/>
      <c r="BJ154" s="91"/>
      <c r="BK154" s="156"/>
      <c r="BL154" s="84" t="s">
        <v>331</v>
      </c>
      <c r="BM154" s="85">
        <v>90</v>
      </c>
      <c r="BN154" s="86">
        <v>4950</v>
      </c>
      <c r="BQ154" s="96"/>
      <c r="BR154" s="128"/>
      <c r="BS154" s="157"/>
      <c r="BT154" s="122" t="s">
        <v>992</v>
      </c>
      <c r="BU154" s="123">
        <v>4.8</v>
      </c>
      <c r="BV154" s="126">
        <v>96</v>
      </c>
    </row>
    <row r="155" spans="61:74" ht="24.95" customHeight="1">
      <c r="BI155" s="96"/>
      <c r="BJ155" s="92" t="s">
        <v>51</v>
      </c>
      <c r="BK155" s="156" t="s">
        <v>159</v>
      </c>
      <c r="BL155" s="84" t="s">
        <v>332</v>
      </c>
      <c r="BM155" s="85">
        <v>90</v>
      </c>
      <c r="BN155" s="86">
        <v>4950</v>
      </c>
      <c r="BQ155" s="96"/>
      <c r="BR155" s="128"/>
      <c r="BS155" s="157"/>
      <c r="BT155" s="122" t="s">
        <v>993</v>
      </c>
      <c r="BU155" s="123">
        <v>4</v>
      </c>
      <c r="BV155" s="126">
        <v>110</v>
      </c>
    </row>
    <row r="156" spans="61:74" ht="24.95" customHeight="1">
      <c r="BI156" s="96"/>
      <c r="BJ156" s="87"/>
      <c r="BK156" s="156"/>
      <c r="BL156" s="84" t="s">
        <v>333</v>
      </c>
      <c r="BM156" s="85">
        <v>90</v>
      </c>
      <c r="BN156" s="86">
        <v>4950</v>
      </c>
      <c r="BQ156" s="96"/>
      <c r="BR156" s="128"/>
      <c r="BS156" s="157"/>
      <c r="BT156" s="122" t="s">
        <v>994</v>
      </c>
      <c r="BU156" s="123">
        <v>4</v>
      </c>
      <c r="BV156" s="126">
        <v>117</v>
      </c>
    </row>
    <row r="157" spans="61:74" ht="24.95" customHeight="1">
      <c r="BI157" s="96"/>
      <c r="BJ157" s="87"/>
      <c r="BK157" s="156"/>
      <c r="BL157" s="84" t="s">
        <v>334</v>
      </c>
      <c r="BM157" s="85">
        <v>90</v>
      </c>
      <c r="BN157" s="86">
        <v>4950</v>
      </c>
      <c r="BQ157" s="96"/>
      <c r="BR157" s="128"/>
      <c r="BS157" s="157"/>
      <c r="BT157" s="122" t="s">
        <v>995</v>
      </c>
      <c r="BU157" s="123">
        <v>3.2</v>
      </c>
      <c r="BV157" s="126">
        <v>195</v>
      </c>
    </row>
    <row r="158" spans="61:74" ht="24.95" customHeight="1">
      <c r="BI158" s="96"/>
      <c r="BJ158" s="87"/>
      <c r="BK158" s="156"/>
      <c r="BL158" s="84" t="s">
        <v>335</v>
      </c>
      <c r="BM158" s="85">
        <v>90</v>
      </c>
      <c r="BN158" s="86">
        <v>4950</v>
      </c>
      <c r="BQ158" s="96"/>
      <c r="BR158" s="128"/>
      <c r="BS158" s="157"/>
      <c r="BT158" s="122" t="s">
        <v>996</v>
      </c>
      <c r="BU158" s="123">
        <v>3.2</v>
      </c>
      <c r="BV158" s="126">
        <v>200</v>
      </c>
    </row>
    <row r="159" spans="61:74" ht="24.95" customHeight="1">
      <c r="BI159" s="96"/>
      <c r="BJ159" s="87"/>
      <c r="BK159" s="156"/>
      <c r="BL159" s="84" t="s">
        <v>336</v>
      </c>
      <c r="BM159" s="85">
        <v>90</v>
      </c>
      <c r="BN159" s="86">
        <v>4950</v>
      </c>
      <c r="BQ159" s="96"/>
      <c r="BR159" s="128"/>
      <c r="BS159" s="157"/>
      <c r="BT159" s="122" t="s">
        <v>997</v>
      </c>
      <c r="BU159" s="123">
        <v>3.2</v>
      </c>
      <c r="BV159" s="126">
        <v>91</v>
      </c>
    </row>
    <row r="160" spans="61:74" ht="24.95" customHeight="1">
      <c r="BI160" s="96"/>
      <c r="BJ160" s="87"/>
      <c r="BK160" s="156"/>
      <c r="BL160" s="84" t="s">
        <v>337</v>
      </c>
      <c r="BM160" s="85">
        <v>90</v>
      </c>
      <c r="BN160" s="86">
        <v>4950</v>
      </c>
      <c r="BQ160" s="96"/>
      <c r="BR160" s="128"/>
      <c r="BS160" s="157"/>
      <c r="BT160" s="122" t="s">
        <v>998</v>
      </c>
      <c r="BU160" s="123">
        <v>3.2</v>
      </c>
      <c r="BV160" s="126">
        <v>91</v>
      </c>
    </row>
    <row r="161" spans="61:74" ht="24.95" customHeight="1">
      <c r="BI161" s="96"/>
      <c r="BJ161" s="87"/>
      <c r="BK161" s="156"/>
      <c r="BL161" s="84" t="s">
        <v>338</v>
      </c>
      <c r="BM161" s="85">
        <v>90</v>
      </c>
      <c r="BN161" s="86">
        <v>4950</v>
      </c>
      <c r="BQ161" s="96"/>
      <c r="BR161" s="128"/>
      <c r="BS161" s="157"/>
      <c r="BT161" s="122" t="s">
        <v>999</v>
      </c>
      <c r="BU161" s="123">
        <v>3.2</v>
      </c>
      <c r="BV161" s="126">
        <v>123</v>
      </c>
    </row>
    <row r="162" spans="61:74" ht="24.95" customHeight="1">
      <c r="BI162" s="96"/>
      <c r="BJ162" s="87"/>
      <c r="BK162" s="156"/>
      <c r="BL162" s="84" t="s">
        <v>339</v>
      </c>
      <c r="BM162" s="85">
        <v>90</v>
      </c>
      <c r="BN162" s="86">
        <v>4950</v>
      </c>
      <c r="BQ162" s="96"/>
      <c r="BR162" s="128"/>
      <c r="BS162" s="157"/>
      <c r="BT162" s="122" t="s">
        <v>1000</v>
      </c>
      <c r="BU162" s="123">
        <v>3.2</v>
      </c>
      <c r="BV162" s="126">
        <v>110</v>
      </c>
    </row>
    <row r="163" spans="61:74" ht="24.95" customHeight="1">
      <c r="BI163" s="96"/>
      <c r="BJ163" s="87"/>
      <c r="BK163" s="156"/>
      <c r="BL163" s="84" t="s">
        <v>340</v>
      </c>
      <c r="BM163" s="106">
        <v>90</v>
      </c>
      <c r="BN163" s="86">
        <v>4950</v>
      </c>
      <c r="BQ163" s="96"/>
      <c r="BR163" s="128"/>
      <c r="BS163" s="157"/>
      <c r="BT163" s="135" t="s">
        <v>1001</v>
      </c>
      <c r="BU163" s="132">
        <v>6</v>
      </c>
      <c r="BV163" s="133">
        <v>211</v>
      </c>
    </row>
    <row r="164" spans="61:74" ht="24.95" customHeight="1">
      <c r="BI164" s="96"/>
      <c r="BJ164" s="87"/>
      <c r="BK164" s="156"/>
      <c r="BL164" s="84" t="s">
        <v>341</v>
      </c>
      <c r="BM164" s="85">
        <v>90</v>
      </c>
      <c r="BN164" s="86">
        <v>4950</v>
      </c>
      <c r="BQ164" s="96"/>
      <c r="BR164" s="128"/>
      <c r="BS164" s="157"/>
      <c r="BT164" s="135" t="s">
        <v>1002</v>
      </c>
      <c r="BU164" s="132">
        <v>6</v>
      </c>
      <c r="BV164" s="133">
        <v>321</v>
      </c>
    </row>
    <row r="165" spans="61:74" ht="24.95" customHeight="1">
      <c r="BI165" s="96"/>
      <c r="BJ165" s="87"/>
      <c r="BK165" s="156"/>
      <c r="BL165" s="84" t="s">
        <v>342</v>
      </c>
      <c r="BM165" s="85">
        <v>90</v>
      </c>
      <c r="BN165" s="86">
        <v>4950</v>
      </c>
      <c r="BQ165" s="96"/>
      <c r="BR165" s="128"/>
      <c r="BS165" s="157"/>
      <c r="BT165" s="135" t="s">
        <v>1003</v>
      </c>
      <c r="BU165" s="132">
        <v>6</v>
      </c>
      <c r="BV165" s="133">
        <v>325</v>
      </c>
    </row>
    <row r="166" spans="61:74" ht="24.95" customHeight="1">
      <c r="BI166" s="96"/>
      <c r="BJ166" s="87"/>
      <c r="BK166" s="156"/>
      <c r="BL166" s="84" t="s">
        <v>343</v>
      </c>
      <c r="BM166" s="85">
        <v>90</v>
      </c>
      <c r="BN166" s="86">
        <v>4950</v>
      </c>
      <c r="BQ166" s="96"/>
      <c r="BR166" s="128"/>
      <c r="BS166" s="157"/>
      <c r="BT166" s="135" t="s">
        <v>1004</v>
      </c>
      <c r="BU166" s="132">
        <v>6</v>
      </c>
      <c r="BV166" s="133">
        <v>325</v>
      </c>
    </row>
    <row r="167" spans="61:74" ht="24.95" customHeight="1">
      <c r="BI167" s="96"/>
      <c r="BJ167" s="87"/>
      <c r="BK167" s="156"/>
      <c r="BL167" s="84" t="s">
        <v>344</v>
      </c>
      <c r="BM167" s="85">
        <v>90</v>
      </c>
      <c r="BN167" s="86">
        <v>4950</v>
      </c>
      <c r="BQ167" s="96"/>
      <c r="BR167" s="128"/>
      <c r="BS167" s="157"/>
      <c r="BT167" s="135" t="s">
        <v>1005</v>
      </c>
      <c r="BU167" s="132">
        <v>6</v>
      </c>
      <c r="BV167" s="133">
        <v>225.5</v>
      </c>
    </row>
    <row r="168" spans="61:74" ht="24.95" customHeight="1">
      <c r="BI168" s="96"/>
      <c r="BJ168" s="87"/>
      <c r="BK168" s="156"/>
      <c r="BL168" s="84" t="s">
        <v>345</v>
      </c>
      <c r="BM168" s="85">
        <v>90</v>
      </c>
      <c r="BN168" s="86">
        <v>4950</v>
      </c>
      <c r="BQ168" s="96"/>
      <c r="BR168" s="128"/>
      <c r="BS168" s="157"/>
      <c r="BT168" s="135" t="s">
        <v>1006</v>
      </c>
      <c r="BU168" s="132">
        <v>6</v>
      </c>
      <c r="BV168" s="133">
        <v>325</v>
      </c>
    </row>
    <row r="169" spans="61:74" ht="24.95" customHeight="1">
      <c r="BI169" s="96"/>
      <c r="BJ169" s="87"/>
      <c r="BK169" s="156"/>
      <c r="BL169" s="84" t="s">
        <v>346</v>
      </c>
      <c r="BM169" s="85">
        <v>90</v>
      </c>
      <c r="BN169" s="86">
        <v>4950</v>
      </c>
      <c r="BQ169" s="96"/>
      <c r="BR169" s="128"/>
      <c r="BS169" s="157"/>
      <c r="BT169" s="135" t="s">
        <v>1007</v>
      </c>
      <c r="BU169" s="132">
        <v>6</v>
      </c>
      <c r="BV169" s="133">
        <v>325</v>
      </c>
    </row>
    <row r="170" spans="61:74" ht="24.95" customHeight="1">
      <c r="BI170" s="96"/>
      <c r="BJ170" s="87"/>
      <c r="BK170" s="156"/>
      <c r="BL170" s="84" t="s">
        <v>347</v>
      </c>
      <c r="BM170" s="85">
        <v>90</v>
      </c>
      <c r="BN170" s="86">
        <v>4950</v>
      </c>
      <c r="BQ170" s="96"/>
      <c r="BR170" s="128"/>
      <c r="BS170" s="157"/>
      <c r="BT170" s="135" t="s">
        <v>1008</v>
      </c>
      <c r="BU170" s="132">
        <v>6</v>
      </c>
      <c r="BV170" s="133">
        <v>325</v>
      </c>
    </row>
    <row r="171" spans="61:74" ht="24.95" customHeight="1">
      <c r="BI171" s="96"/>
      <c r="BJ171" s="87"/>
      <c r="BK171" s="156"/>
      <c r="BL171" s="84" t="s">
        <v>348</v>
      </c>
      <c r="BM171" s="85">
        <v>90</v>
      </c>
      <c r="BN171" s="86">
        <v>4950</v>
      </c>
      <c r="BQ171" s="96"/>
      <c r="BR171" s="128"/>
      <c r="BS171" s="157"/>
      <c r="BT171" s="135" t="s">
        <v>1009</v>
      </c>
      <c r="BU171" s="132">
        <v>6</v>
      </c>
      <c r="BV171" s="133">
        <v>240</v>
      </c>
    </row>
    <row r="172" spans="61:74" ht="24.95" customHeight="1">
      <c r="BI172" s="96"/>
      <c r="BJ172" s="87"/>
      <c r="BK172" s="156"/>
      <c r="BL172" s="84" t="s">
        <v>349</v>
      </c>
      <c r="BM172" s="85">
        <v>90</v>
      </c>
      <c r="BN172" s="86">
        <v>4950</v>
      </c>
      <c r="BQ172" s="96"/>
      <c r="BR172" s="128"/>
      <c r="BS172" s="157"/>
      <c r="BT172" s="135" t="s">
        <v>1010</v>
      </c>
      <c r="BU172" s="132">
        <v>6</v>
      </c>
      <c r="BV172" s="133">
        <v>325</v>
      </c>
    </row>
    <row r="173" spans="61:74" ht="24.95" customHeight="1">
      <c r="BI173" s="96"/>
      <c r="BJ173" s="87"/>
      <c r="BK173" s="156"/>
      <c r="BL173" s="84" t="s">
        <v>350</v>
      </c>
      <c r="BM173" s="85">
        <v>90</v>
      </c>
      <c r="BN173" s="86">
        <v>4950</v>
      </c>
      <c r="BQ173" s="96"/>
      <c r="BR173" s="128"/>
      <c r="BS173" s="157"/>
      <c r="BT173" s="135" t="s">
        <v>1011</v>
      </c>
      <c r="BU173" s="132">
        <v>6</v>
      </c>
      <c r="BV173" s="133">
        <v>325</v>
      </c>
    </row>
    <row r="174" spans="61:74" ht="24.95" customHeight="1">
      <c r="BI174" s="96"/>
      <c r="BJ174" s="87"/>
      <c r="BK174" s="156"/>
      <c r="BL174" s="84" t="s">
        <v>351</v>
      </c>
      <c r="BM174" s="85">
        <v>90</v>
      </c>
      <c r="BN174" s="86">
        <v>3950</v>
      </c>
      <c r="BQ174" s="96"/>
      <c r="BR174" s="128"/>
      <c r="BS174" s="157"/>
      <c r="BT174" s="135" t="s">
        <v>1012</v>
      </c>
      <c r="BU174" s="132">
        <v>6</v>
      </c>
      <c r="BV174" s="133">
        <v>325</v>
      </c>
    </row>
    <row r="175" spans="61:74" ht="24.95" customHeight="1">
      <c r="BI175" s="96"/>
      <c r="BJ175" s="87"/>
      <c r="BK175" s="156"/>
      <c r="BL175" s="84" t="s">
        <v>352</v>
      </c>
      <c r="BM175" s="85">
        <v>90</v>
      </c>
      <c r="BN175" s="86">
        <v>3950</v>
      </c>
      <c r="BQ175" s="96"/>
      <c r="BR175" s="128"/>
      <c r="BS175" s="157"/>
      <c r="BT175" s="135" t="s">
        <v>1013</v>
      </c>
      <c r="BU175" s="132">
        <v>3.2</v>
      </c>
      <c r="BV175" s="133">
        <v>205.5</v>
      </c>
    </row>
    <row r="176" spans="61:74" ht="24.95" customHeight="1">
      <c r="BI176" s="96"/>
      <c r="BJ176" s="87"/>
      <c r="BK176" s="156"/>
      <c r="BL176" s="84" t="s">
        <v>353</v>
      </c>
      <c r="BM176" s="85">
        <v>90</v>
      </c>
      <c r="BN176" s="86">
        <v>4950</v>
      </c>
      <c r="BQ176" s="96"/>
      <c r="BR176" s="128"/>
      <c r="BS176" s="157"/>
      <c r="BT176" s="135" t="s">
        <v>1014</v>
      </c>
      <c r="BU176" s="132">
        <v>3.2</v>
      </c>
      <c r="BV176" s="133">
        <v>225</v>
      </c>
    </row>
    <row r="177" spans="61:74" ht="24.95" customHeight="1">
      <c r="BI177" s="96"/>
      <c r="BJ177" s="87"/>
      <c r="BK177" s="156"/>
      <c r="BL177" s="84" t="s">
        <v>354</v>
      </c>
      <c r="BM177" s="85">
        <v>90</v>
      </c>
      <c r="BN177" s="86">
        <v>4950</v>
      </c>
      <c r="BQ177" s="96"/>
      <c r="BR177" s="128"/>
      <c r="BS177" s="157"/>
      <c r="BT177" s="135" t="s">
        <v>1015</v>
      </c>
      <c r="BU177" s="132">
        <v>3.2</v>
      </c>
      <c r="BV177" s="133">
        <v>225</v>
      </c>
    </row>
    <row r="178" spans="61:74" ht="24.95" customHeight="1">
      <c r="BI178" s="96"/>
      <c r="BJ178" s="87"/>
      <c r="BK178" s="156"/>
      <c r="BL178" s="84" t="s">
        <v>355</v>
      </c>
      <c r="BM178" s="85">
        <v>90</v>
      </c>
      <c r="BN178" s="86">
        <v>4950</v>
      </c>
      <c r="BQ178" s="96"/>
      <c r="BR178" s="128"/>
      <c r="BS178" s="157"/>
      <c r="BT178" s="135" t="s">
        <v>1016</v>
      </c>
      <c r="BU178" s="132">
        <v>3.2</v>
      </c>
      <c r="BV178" s="133">
        <v>225</v>
      </c>
    </row>
    <row r="179" spans="61:74" ht="24.95" customHeight="1">
      <c r="BI179" s="96"/>
      <c r="BJ179" s="87"/>
      <c r="BK179" s="156"/>
      <c r="BL179" s="84" t="s">
        <v>356</v>
      </c>
      <c r="BM179" s="85">
        <v>90</v>
      </c>
      <c r="BN179" s="86">
        <v>4950</v>
      </c>
      <c r="BQ179" s="96"/>
      <c r="BR179" s="128"/>
      <c r="BS179" s="157" t="s">
        <v>954</v>
      </c>
      <c r="BT179" s="122" t="s">
        <v>1017</v>
      </c>
      <c r="BU179" s="123">
        <v>4</v>
      </c>
      <c r="BV179" s="126">
        <v>20</v>
      </c>
    </row>
    <row r="180" spans="61:74" ht="24.95" customHeight="1">
      <c r="BI180" s="96"/>
      <c r="BJ180" s="87"/>
      <c r="BK180" s="156"/>
      <c r="BL180" s="84" t="s">
        <v>357</v>
      </c>
      <c r="BM180" s="85">
        <v>90</v>
      </c>
      <c r="BN180" s="86">
        <v>4950</v>
      </c>
      <c r="BQ180" s="96"/>
      <c r="BR180" s="128"/>
      <c r="BS180" s="157"/>
      <c r="BT180" s="122" t="s">
        <v>1018</v>
      </c>
      <c r="BU180" s="123">
        <v>4</v>
      </c>
      <c r="BV180" s="126">
        <v>20</v>
      </c>
    </row>
    <row r="181" spans="61:74" ht="24.95" customHeight="1">
      <c r="BI181" s="96"/>
      <c r="BJ181" s="87"/>
      <c r="BK181" s="156"/>
      <c r="BL181" s="84" t="s">
        <v>358</v>
      </c>
      <c r="BM181" s="85">
        <v>90</v>
      </c>
      <c r="BN181" s="86">
        <v>4950</v>
      </c>
      <c r="BQ181" s="96"/>
      <c r="BR181" s="128"/>
      <c r="BS181" s="157"/>
      <c r="BT181" s="122" t="s">
        <v>1019</v>
      </c>
      <c r="BU181" s="123">
        <v>4</v>
      </c>
      <c r="BV181" s="126">
        <v>2</v>
      </c>
    </row>
    <row r="182" spans="61:74" ht="24.95" customHeight="1">
      <c r="BI182" s="96"/>
      <c r="BJ182" s="87"/>
      <c r="BK182" s="156"/>
      <c r="BL182" s="84" t="s">
        <v>359</v>
      </c>
      <c r="BM182" s="85">
        <v>90</v>
      </c>
      <c r="BN182" s="86">
        <v>4950</v>
      </c>
      <c r="BQ182" s="96"/>
      <c r="BR182" s="128"/>
      <c r="BS182" s="157"/>
      <c r="BT182" s="122" t="s">
        <v>1020</v>
      </c>
      <c r="BU182" s="123">
        <v>4</v>
      </c>
      <c r="BV182" s="126">
        <v>2</v>
      </c>
    </row>
    <row r="183" spans="61:74" ht="24.95" customHeight="1">
      <c r="BI183" s="96"/>
      <c r="BJ183" s="87"/>
      <c r="BK183" s="156"/>
      <c r="BL183" s="84" t="s">
        <v>360</v>
      </c>
      <c r="BM183" s="85">
        <v>90</v>
      </c>
      <c r="BN183" s="86">
        <v>4950</v>
      </c>
      <c r="BQ183" s="96"/>
      <c r="BR183" s="128"/>
      <c r="BS183" s="157"/>
      <c r="BT183" s="122" t="s">
        <v>1021</v>
      </c>
      <c r="BU183" s="123">
        <v>4</v>
      </c>
      <c r="BV183" s="126">
        <v>2</v>
      </c>
    </row>
    <row r="184" spans="61:74" ht="24.95" customHeight="1">
      <c r="BI184" s="96"/>
      <c r="BJ184" s="87"/>
      <c r="BK184" s="156"/>
      <c r="BL184" s="84" t="s">
        <v>361</v>
      </c>
      <c r="BM184" s="85">
        <v>90</v>
      </c>
      <c r="BN184" s="86">
        <v>4950</v>
      </c>
      <c r="BQ184" s="96"/>
      <c r="BR184" s="128"/>
      <c r="BS184" s="157"/>
      <c r="BT184" s="122" t="s">
        <v>1022</v>
      </c>
      <c r="BU184" s="123">
        <v>4</v>
      </c>
      <c r="BV184" s="126">
        <v>2</v>
      </c>
    </row>
    <row r="185" spans="61:74" ht="24.95" customHeight="1">
      <c r="BI185" s="96"/>
      <c r="BJ185" s="87"/>
      <c r="BK185" s="156"/>
      <c r="BL185" s="84" t="s">
        <v>362</v>
      </c>
      <c r="BM185" s="85">
        <v>90</v>
      </c>
      <c r="BN185" s="86">
        <v>4950</v>
      </c>
      <c r="BQ185" s="96"/>
      <c r="BR185" s="128"/>
      <c r="BS185" s="157"/>
      <c r="BT185" s="122" t="s">
        <v>1023</v>
      </c>
      <c r="BU185" s="123">
        <v>4</v>
      </c>
      <c r="BV185" s="126">
        <v>2</v>
      </c>
    </row>
    <row r="186" spans="61:74" ht="24.95" customHeight="1">
      <c r="BI186" s="96"/>
      <c r="BJ186" s="87"/>
      <c r="BK186" s="156"/>
      <c r="BL186" s="84" t="s">
        <v>363</v>
      </c>
      <c r="BM186" s="85">
        <v>90</v>
      </c>
      <c r="BN186" s="86">
        <v>4950</v>
      </c>
      <c r="BQ186" s="96"/>
      <c r="BR186" s="128"/>
      <c r="BS186" s="157"/>
      <c r="BT186" s="122" t="s">
        <v>1024</v>
      </c>
      <c r="BU186" s="123">
        <v>4</v>
      </c>
      <c r="BV186" s="126">
        <v>2</v>
      </c>
    </row>
    <row r="187" spans="61:74" ht="24.95" customHeight="1">
      <c r="BI187" s="96"/>
      <c r="BJ187" s="87"/>
      <c r="BK187" s="156"/>
      <c r="BL187" s="84" t="s">
        <v>364</v>
      </c>
      <c r="BM187" s="85">
        <v>90</v>
      </c>
      <c r="BN187" s="86">
        <v>4950</v>
      </c>
      <c r="BQ187" s="96"/>
      <c r="BR187" s="128"/>
      <c r="BS187" s="157"/>
      <c r="BT187" s="122" t="s">
        <v>1025</v>
      </c>
      <c r="BU187" s="123">
        <v>4</v>
      </c>
      <c r="BV187" s="126">
        <v>6</v>
      </c>
    </row>
    <row r="188" spans="61:74" ht="24.95" customHeight="1">
      <c r="BI188" s="96"/>
      <c r="BJ188" s="87"/>
      <c r="BK188" s="156"/>
      <c r="BL188" s="84" t="s">
        <v>365</v>
      </c>
      <c r="BM188" s="85">
        <v>90</v>
      </c>
      <c r="BN188" s="86">
        <v>4950</v>
      </c>
      <c r="BQ188" s="96"/>
      <c r="BR188" s="128"/>
      <c r="BS188" s="157"/>
      <c r="BT188" s="122" t="s">
        <v>1026</v>
      </c>
      <c r="BU188" s="123">
        <v>4</v>
      </c>
      <c r="BV188" s="126">
        <v>6</v>
      </c>
    </row>
    <row r="189" spans="61:74" ht="24.95" customHeight="1">
      <c r="BI189" s="96"/>
      <c r="BJ189" s="87"/>
      <c r="BK189" s="156"/>
      <c r="BL189" s="84" t="s">
        <v>366</v>
      </c>
      <c r="BM189" s="85">
        <v>90</v>
      </c>
      <c r="BN189" s="86">
        <v>4950</v>
      </c>
      <c r="BQ189" s="96"/>
      <c r="BR189" s="128"/>
      <c r="BS189" s="157"/>
      <c r="BT189" s="122" t="s">
        <v>1027</v>
      </c>
      <c r="BU189" s="123">
        <v>4</v>
      </c>
      <c r="BV189" s="126">
        <v>6</v>
      </c>
    </row>
    <row r="190" spans="61:74" ht="24.95" customHeight="1">
      <c r="BI190" s="96"/>
      <c r="BJ190" s="87"/>
      <c r="BK190" s="156"/>
      <c r="BL190" s="84" t="s">
        <v>367</v>
      </c>
      <c r="BM190" s="85">
        <v>90</v>
      </c>
      <c r="BN190" s="86">
        <v>4950</v>
      </c>
      <c r="BQ190" s="96"/>
      <c r="BR190" s="128"/>
      <c r="BS190" s="157"/>
      <c r="BT190" s="122" t="s">
        <v>1028</v>
      </c>
      <c r="BU190" s="123">
        <v>4</v>
      </c>
      <c r="BV190" s="126">
        <v>6</v>
      </c>
    </row>
    <row r="191" spans="61:74" ht="24.95" customHeight="1">
      <c r="BI191" s="96"/>
      <c r="BJ191" s="87"/>
      <c r="BK191" s="156"/>
      <c r="BL191" s="84" t="s">
        <v>368</v>
      </c>
      <c r="BM191" s="85">
        <v>90</v>
      </c>
      <c r="BN191" s="86">
        <v>4950</v>
      </c>
      <c r="BQ191" s="96"/>
      <c r="BR191" s="128"/>
      <c r="BS191" s="160" t="s">
        <v>956</v>
      </c>
      <c r="BT191" s="122" t="s">
        <v>1029</v>
      </c>
      <c r="BU191" s="123">
        <v>4</v>
      </c>
      <c r="BV191" s="126">
        <v>35</v>
      </c>
    </row>
    <row r="192" spans="61:74" ht="24.95" customHeight="1">
      <c r="BI192" s="96"/>
      <c r="BJ192" s="87"/>
      <c r="BK192" s="156"/>
      <c r="BL192" s="84" t="s">
        <v>369</v>
      </c>
      <c r="BM192" s="85">
        <v>90</v>
      </c>
      <c r="BN192" s="86">
        <v>4950</v>
      </c>
      <c r="BQ192" s="96"/>
      <c r="BR192" s="128"/>
      <c r="BS192" s="160"/>
      <c r="BT192" s="122" t="s">
        <v>1030</v>
      </c>
      <c r="BU192" s="123">
        <v>4</v>
      </c>
      <c r="BV192" s="126">
        <v>37</v>
      </c>
    </row>
    <row r="193" spans="61:74" ht="24.95" customHeight="1">
      <c r="BI193" s="96"/>
      <c r="BJ193" s="87"/>
      <c r="BK193" s="156"/>
      <c r="BL193" s="84" t="s">
        <v>370</v>
      </c>
      <c r="BM193" s="85">
        <v>90</v>
      </c>
      <c r="BN193" s="86">
        <v>4950</v>
      </c>
      <c r="BQ193" s="96"/>
      <c r="BR193" s="128"/>
      <c r="BS193" s="160"/>
      <c r="BT193" s="122" t="s">
        <v>1031</v>
      </c>
      <c r="BU193" s="123">
        <v>4</v>
      </c>
      <c r="BV193" s="126">
        <v>39</v>
      </c>
    </row>
    <row r="194" spans="61:74" ht="24.95" customHeight="1">
      <c r="BI194" s="96"/>
      <c r="BJ194" s="87"/>
      <c r="BK194" s="156"/>
      <c r="BL194" s="84" t="s">
        <v>371</v>
      </c>
      <c r="BM194" s="85">
        <v>90</v>
      </c>
      <c r="BN194" s="86">
        <v>4950</v>
      </c>
      <c r="BQ194" s="96"/>
      <c r="BR194" s="128"/>
      <c r="BS194" s="160"/>
      <c r="BT194" s="122" t="s">
        <v>1032</v>
      </c>
      <c r="BU194" s="123">
        <v>4</v>
      </c>
      <c r="BV194" s="126">
        <v>41</v>
      </c>
    </row>
    <row r="195" spans="61:74" ht="24.95" customHeight="1">
      <c r="BI195" s="96"/>
      <c r="BJ195" s="87"/>
      <c r="BK195" s="156"/>
      <c r="BL195" s="84" t="s">
        <v>372</v>
      </c>
      <c r="BM195" s="85">
        <v>90</v>
      </c>
      <c r="BN195" s="86">
        <v>4950</v>
      </c>
      <c r="BQ195" s="96"/>
      <c r="BR195" s="128"/>
      <c r="BS195" s="160"/>
      <c r="BT195" s="122" t="s">
        <v>1033</v>
      </c>
      <c r="BU195" s="123">
        <v>4</v>
      </c>
      <c r="BV195" s="126">
        <v>44</v>
      </c>
    </row>
    <row r="196" spans="61:74" ht="24.95" customHeight="1">
      <c r="BI196" s="96"/>
      <c r="BJ196" s="87"/>
      <c r="BK196" s="156"/>
      <c r="BL196" s="84" t="s">
        <v>373</v>
      </c>
      <c r="BM196" s="85">
        <v>90</v>
      </c>
      <c r="BN196" s="86">
        <v>4950</v>
      </c>
      <c r="BQ196" s="96"/>
      <c r="BR196" s="128"/>
      <c r="BS196" s="160"/>
      <c r="BT196" s="122" t="s">
        <v>1034</v>
      </c>
      <c r="BU196" s="123">
        <v>4</v>
      </c>
      <c r="BV196" s="126">
        <v>42</v>
      </c>
    </row>
    <row r="197" spans="61:74" ht="24.95" customHeight="1">
      <c r="BI197" s="96"/>
      <c r="BJ197" s="87"/>
      <c r="BK197" s="156"/>
      <c r="BL197" s="84" t="s">
        <v>374</v>
      </c>
      <c r="BM197" s="85">
        <v>90</v>
      </c>
      <c r="BN197" s="86">
        <v>4950</v>
      </c>
      <c r="BQ197" s="96"/>
      <c r="BR197" s="128"/>
      <c r="BS197" s="160"/>
      <c r="BT197" s="122" t="s">
        <v>1035</v>
      </c>
      <c r="BU197" s="123">
        <v>4</v>
      </c>
      <c r="BV197" s="126">
        <v>48</v>
      </c>
    </row>
    <row r="198" spans="61:74" ht="24.95" customHeight="1">
      <c r="BI198" s="96"/>
      <c r="BJ198" s="87"/>
      <c r="BK198" s="156"/>
      <c r="BL198" s="84" t="s">
        <v>375</v>
      </c>
      <c r="BM198" s="85">
        <v>90</v>
      </c>
      <c r="BN198" s="86">
        <v>4950</v>
      </c>
      <c r="BQ198" s="96"/>
      <c r="BR198" s="128"/>
      <c r="BS198" s="160"/>
      <c r="BT198" s="122" t="s">
        <v>1036</v>
      </c>
      <c r="BU198" s="123">
        <v>4</v>
      </c>
      <c r="BV198" s="126">
        <v>50</v>
      </c>
    </row>
    <row r="199" spans="61:74" ht="24.95" customHeight="1">
      <c r="BI199" s="96"/>
      <c r="BJ199" s="87"/>
      <c r="BK199" s="156"/>
      <c r="BL199" s="84" t="s">
        <v>376</v>
      </c>
      <c r="BM199" s="85">
        <v>90</v>
      </c>
      <c r="BN199" s="86">
        <v>4950</v>
      </c>
      <c r="BQ199" s="96"/>
      <c r="BR199" s="128"/>
      <c r="BS199" s="160"/>
      <c r="BT199" s="122" t="s">
        <v>1037</v>
      </c>
      <c r="BU199" s="123">
        <v>4</v>
      </c>
      <c r="BV199" s="126">
        <v>53</v>
      </c>
    </row>
    <row r="200" spans="61:74" ht="24.95" customHeight="1">
      <c r="BI200" s="96"/>
      <c r="BJ200" s="87"/>
      <c r="BK200" s="156"/>
      <c r="BL200" s="84" t="s">
        <v>377</v>
      </c>
      <c r="BM200" s="85">
        <v>90</v>
      </c>
      <c r="BN200" s="86">
        <v>4950</v>
      </c>
      <c r="BQ200" s="96"/>
      <c r="BR200" s="128"/>
      <c r="BS200" s="160"/>
      <c r="BT200" s="122" t="s">
        <v>1038</v>
      </c>
      <c r="BU200" s="123">
        <v>4</v>
      </c>
      <c r="BV200" s="126">
        <v>51</v>
      </c>
    </row>
    <row r="201" spans="61:74" ht="24.95" customHeight="1">
      <c r="BI201" s="96"/>
      <c r="BJ201" s="87"/>
      <c r="BK201" s="156"/>
      <c r="BL201" s="84" t="s">
        <v>378</v>
      </c>
      <c r="BM201" s="85">
        <v>90</v>
      </c>
      <c r="BN201" s="86">
        <v>3950</v>
      </c>
      <c r="BQ201" s="96"/>
      <c r="BR201" s="128"/>
      <c r="BS201" s="160"/>
      <c r="BT201" s="122" t="s">
        <v>1039</v>
      </c>
      <c r="BU201" s="123">
        <v>4</v>
      </c>
      <c r="BV201" s="126">
        <v>40</v>
      </c>
    </row>
    <row r="202" spans="61:74" ht="24.95" customHeight="1">
      <c r="BI202" s="96"/>
      <c r="BJ202" s="87"/>
      <c r="BK202" s="156"/>
      <c r="BL202" s="84" t="s">
        <v>379</v>
      </c>
      <c r="BM202" s="85">
        <v>90</v>
      </c>
      <c r="BN202" s="86">
        <v>3950</v>
      </c>
      <c r="BQ202" s="96"/>
      <c r="BR202" s="128"/>
      <c r="BS202" s="160"/>
      <c r="BT202" s="122" t="s">
        <v>1040</v>
      </c>
      <c r="BU202" s="123">
        <v>4</v>
      </c>
      <c r="BV202" s="126">
        <v>38</v>
      </c>
    </row>
    <row r="203" spans="61:74" ht="24.95" customHeight="1">
      <c r="BI203" s="96"/>
      <c r="BJ203" s="87"/>
      <c r="BK203" s="156"/>
      <c r="BL203" s="84" t="s">
        <v>380</v>
      </c>
      <c r="BM203" s="85">
        <v>90</v>
      </c>
      <c r="BN203" s="86">
        <v>4950</v>
      </c>
      <c r="BQ203" s="96"/>
      <c r="BR203" s="128"/>
      <c r="BS203" s="160"/>
      <c r="BT203" s="122" t="s">
        <v>1041</v>
      </c>
      <c r="BU203" s="123">
        <v>4</v>
      </c>
      <c r="BV203" s="126">
        <v>44</v>
      </c>
    </row>
    <row r="204" spans="61:74" ht="24.95" customHeight="1">
      <c r="BI204" s="96"/>
      <c r="BJ204" s="87"/>
      <c r="BK204" s="156"/>
      <c r="BL204" s="84" t="s">
        <v>381</v>
      </c>
      <c r="BM204" s="85">
        <v>90</v>
      </c>
      <c r="BN204" s="86">
        <v>4950</v>
      </c>
      <c r="BQ204" s="96"/>
      <c r="BR204" s="128"/>
      <c r="BS204" s="160"/>
      <c r="BT204" s="122" t="s">
        <v>1042</v>
      </c>
      <c r="BU204" s="123">
        <v>4</v>
      </c>
      <c r="BV204" s="126">
        <v>45</v>
      </c>
    </row>
    <row r="205" spans="61:74" ht="24.95" customHeight="1">
      <c r="BI205" s="96"/>
      <c r="BJ205" s="87"/>
      <c r="BK205" s="156"/>
      <c r="BL205" s="84" t="s">
        <v>382</v>
      </c>
      <c r="BM205" s="85">
        <v>90</v>
      </c>
      <c r="BN205" s="86">
        <v>4950</v>
      </c>
      <c r="BQ205" s="96"/>
      <c r="BR205" s="128"/>
      <c r="BS205" s="160"/>
      <c r="BT205" s="122" t="s">
        <v>1043</v>
      </c>
      <c r="BU205" s="123">
        <v>4</v>
      </c>
      <c r="BV205" s="126">
        <v>48</v>
      </c>
    </row>
    <row r="206" spans="61:74" ht="24.95" customHeight="1">
      <c r="BI206" s="96"/>
      <c r="BJ206" s="87"/>
      <c r="BK206" s="156"/>
      <c r="BL206" s="84" t="s">
        <v>383</v>
      </c>
      <c r="BM206" s="85">
        <v>90</v>
      </c>
      <c r="BN206" s="86">
        <v>4950</v>
      </c>
      <c r="BQ206" s="96"/>
      <c r="BR206" s="128"/>
      <c r="BS206" s="160" t="s">
        <v>956</v>
      </c>
      <c r="BT206" s="122" t="s">
        <v>1044</v>
      </c>
      <c r="BU206" s="123">
        <v>4</v>
      </c>
      <c r="BV206" s="126">
        <v>47</v>
      </c>
    </row>
    <row r="207" spans="61:74" ht="24.95" customHeight="1">
      <c r="BI207" s="96"/>
      <c r="BJ207" s="87"/>
      <c r="BK207" s="156"/>
      <c r="BL207" s="84" t="s">
        <v>384</v>
      </c>
      <c r="BM207" s="85">
        <v>90</v>
      </c>
      <c r="BN207" s="86">
        <v>4950</v>
      </c>
      <c r="BQ207" s="98"/>
      <c r="BR207" s="128"/>
      <c r="BS207" s="160"/>
      <c r="BT207" s="122" t="s">
        <v>1045</v>
      </c>
      <c r="BU207" s="123">
        <v>4</v>
      </c>
      <c r="BV207" s="126">
        <v>53</v>
      </c>
    </row>
    <row r="208" spans="61:74" ht="24.95" customHeight="1">
      <c r="BI208" s="96"/>
      <c r="BJ208" s="87"/>
      <c r="BK208" s="156"/>
      <c r="BL208" s="84" t="s">
        <v>385</v>
      </c>
      <c r="BM208" s="85">
        <v>90</v>
      </c>
      <c r="BN208" s="86">
        <v>3950</v>
      </c>
      <c r="BQ208" s="98"/>
      <c r="BR208" s="128"/>
      <c r="BS208" s="160"/>
      <c r="BT208" s="122" t="s">
        <v>1046</v>
      </c>
      <c r="BU208" s="123">
        <v>4</v>
      </c>
      <c r="BV208" s="126">
        <v>55</v>
      </c>
    </row>
    <row r="209" spans="61:74" ht="24.95" customHeight="1">
      <c r="BI209" s="96"/>
      <c r="BJ209" s="87"/>
      <c r="BK209" s="156"/>
      <c r="BL209" s="84" t="s">
        <v>386</v>
      </c>
      <c r="BM209" s="85">
        <v>90</v>
      </c>
      <c r="BN209" s="86">
        <v>4950</v>
      </c>
      <c r="BQ209" s="98"/>
      <c r="BR209" s="128"/>
      <c r="BS209" s="160"/>
      <c r="BT209" s="122" t="s">
        <v>1047</v>
      </c>
      <c r="BU209" s="123">
        <v>4</v>
      </c>
      <c r="BV209" s="126">
        <v>58</v>
      </c>
    </row>
    <row r="210" spans="61:74" ht="24.95" customHeight="1">
      <c r="BI210" s="96"/>
      <c r="BJ210" s="87"/>
      <c r="BK210" s="156"/>
      <c r="BL210" s="84" t="s">
        <v>387</v>
      </c>
      <c r="BM210" s="85">
        <v>90</v>
      </c>
      <c r="BN210" s="86">
        <v>4950</v>
      </c>
      <c r="BQ210" s="96"/>
      <c r="BR210" s="128"/>
      <c r="BS210" s="160"/>
      <c r="BT210" s="122" t="s">
        <v>1048</v>
      </c>
      <c r="BU210" s="123">
        <v>4</v>
      </c>
      <c r="BV210" s="126">
        <v>57</v>
      </c>
    </row>
    <row r="211" spans="61:74" ht="24.95" customHeight="1">
      <c r="BI211" s="96"/>
      <c r="BJ211" s="87"/>
      <c r="BK211" s="156"/>
      <c r="BL211" s="84" t="s">
        <v>388</v>
      </c>
      <c r="BM211" s="85">
        <v>90</v>
      </c>
      <c r="BN211" s="86">
        <v>4950</v>
      </c>
      <c r="BQ211" s="96"/>
      <c r="BR211" s="128"/>
      <c r="BS211" s="160"/>
      <c r="BT211" s="122" t="s">
        <v>1049</v>
      </c>
      <c r="BU211" s="123">
        <v>4</v>
      </c>
      <c r="BV211" s="126">
        <v>59</v>
      </c>
    </row>
    <row r="212" spans="61:74" ht="24.95" customHeight="1">
      <c r="BI212" s="96"/>
      <c r="BJ212" s="87"/>
      <c r="BK212" s="156"/>
      <c r="BL212" s="84" t="s">
        <v>389</v>
      </c>
      <c r="BM212" s="85">
        <v>90</v>
      </c>
      <c r="BN212" s="86">
        <v>4950</v>
      </c>
      <c r="BQ212" s="96"/>
      <c r="BR212" s="128"/>
      <c r="BS212" s="160"/>
      <c r="BT212" s="122" t="s">
        <v>1050</v>
      </c>
      <c r="BU212" s="123">
        <v>4</v>
      </c>
      <c r="BV212" s="126">
        <v>60</v>
      </c>
    </row>
    <row r="213" spans="61:74" ht="24.95" customHeight="1">
      <c r="BI213" s="96"/>
      <c r="BJ213" s="87"/>
      <c r="BK213" s="156"/>
      <c r="BL213" s="84" t="s">
        <v>390</v>
      </c>
      <c r="BM213" s="85">
        <v>90</v>
      </c>
      <c r="BN213" s="86">
        <v>4950</v>
      </c>
      <c r="BQ213" s="96"/>
      <c r="BR213" s="128"/>
      <c r="BS213" s="160"/>
      <c r="BT213" s="122" t="s">
        <v>1051</v>
      </c>
      <c r="BU213" s="123">
        <v>4</v>
      </c>
      <c r="BV213" s="126">
        <v>60</v>
      </c>
    </row>
    <row r="214" spans="61:74" ht="24.95" customHeight="1">
      <c r="BI214" s="96"/>
      <c r="BJ214" s="87"/>
      <c r="BK214" s="156"/>
      <c r="BL214" s="84" t="s">
        <v>391</v>
      </c>
      <c r="BM214" s="85">
        <v>90</v>
      </c>
      <c r="BN214" s="86">
        <v>3950</v>
      </c>
      <c r="BQ214" s="96"/>
      <c r="BR214" s="128"/>
      <c r="BS214" s="160"/>
      <c r="BT214" s="122" t="s">
        <v>1052</v>
      </c>
      <c r="BU214" s="123">
        <v>4</v>
      </c>
      <c r="BV214" s="126">
        <v>60</v>
      </c>
    </row>
    <row r="215" spans="61:74" ht="24.95" customHeight="1">
      <c r="BI215" s="96"/>
      <c r="BJ215" s="87"/>
      <c r="BK215" s="156" t="s">
        <v>178</v>
      </c>
      <c r="BL215" s="84" t="s">
        <v>392</v>
      </c>
      <c r="BM215" s="85">
        <v>50</v>
      </c>
      <c r="BN215" s="86">
        <v>1500</v>
      </c>
      <c r="BQ215" s="96"/>
      <c r="BR215" s="128"/>
      <c r="BS215" s="160"/>
      <c r="BT215" s="122" t="s">
        <v>1053</v>
      </c>
      <c r="BU215" s="123">
        <v>4</v>
      </c>
      <c r="BV215" s="126">
        <v>60</v>
      </c>
    </row>
    <row r="216" spans="61:74" ht="24.95" customHeight="1">
      <c r="BI216" s="96"/>
      <c r="BJ216" s="87"/>
      <c r="BK216" s="156"/>
      <c r="BL216" s="84" t="s">
        <v>393</v>
      </c>
      <c r="BM216" s="85">
        <v>50</v>
      </c>
      <c r="BN216" s="86">
        <v>1700</v>
      </c>
      <c r="BQ216" s="96"/>
      <c r="BR216" s="128"/>
      <c r="BS216" s="160"/>
      <c r="BT216" s="122" t="s">
        <v>1054</v>
      </c>
      <c r="BU216" s="123">
        <v>4</v>
      </c>
      <c r="BV216" s="126">
        <v>60</v>
      </c>
    </row>
    <row r="217" spans="61:74" ht="24.95" customHeight="1">
      <c r="BI217" s="96"/>
      <c r="BJ217" s="87"/>
      <c r="BK217" s="156"/>
      <c r="BL217" s="84" t="s">
        <v>394</v>
      </c>
      <c r="BM217" s="85">
        <v>50</v>
      </c>
      <c r="BN217" s="86">
        <v>1700</v>
      </c>
      <c r="BQ217" s="96"/>
      <c r="BR217" s="128"/>
      <c r="BS217" s="160"/>
      <c r="BT217" s="122" t="s">
        <v>1055</v>
      </c>
      <c r="BU217" s="123">
        <v>4</v>
      </c>
      <c r="BV217" s="126">
        <v>60</v>
      </c>
    </row>
    <row r="218" spans="61:74" ht="24.95" customHeight="1">
      <c r="BI218" s="96"/>
      <c r="BJ218" s="87"/>
      <c r="BK218" s="156"/>
      <c r="BL218" s="84" t="s">
        <v>395</v>
      </c>
      <c r="BM218" s="85">
        <v>50</v>
      </c>
      <c r="BN218" s="86">
        <v>1900</v>
      </c>
      <c r="BQ218" s="96"/>
      <c r="BR218" s="128"/>
      <c r="BS218" s="160"/>
      <c r="BT218" s="122" t="s">
        <v>1056</v>
      </c>
      <c r="BU218" s="123">
        <v>4</v>
      </c>
      <c r="BV218" s="126">
        <v>56</v>
      </c>
    </row>
    <row r="219" spans="61:74" ht="24.95" customHeight="1">
      <c r="BI219" s="96"/>
      <c r="BJ219" s="87"/>
      <c r="BK219" s="156"/>
      <c r="BL219" s="84" t="s">
        <v>396</v>
      </c>
      <c r="BM219" s="85">
        <v>50</v>
      </c>
      <c r="BN219" s="86">
        <v>1725</v>
      </c>
      <c r="BQ219" s="96"/>
      <c r="BR219" s="128"/>
      <c r="BS219" s="160"/>
      <c r="BT219" s="122" t="s">
        <v>1057</v>
      </c>
      <c r="BU219" s="123">
        <v>4</v>
      </c>
      <c r="BV219" s="126">
        <v>60</v>
      </c>
    </row>
    <row r="220" spans="61:74" ht="24.95" customHeight="1">
      <c r="BI220" s="96"/>
      <c r="BJ220" s="87"/>
      <c r="BK220" s="156"/>
      <c r="BL220" s="84" t="s">
        <v>397</v>
      </c>
      <c r="BM220" s="85">
        <v>50</v>
      </c>
      <c r="BN220" s="86">
        <v>1925</v>
      </c>
      <c r="BQ220" s="96"/>
      <c r="BR220" s="128"/>
      <c r="BS220" s="160"/>
      <c r="BT220" s="122" t="s">
        <v>1058</v>
      </c>
      <c r="BU220" s="123">
        <v>4</v>
      </c>
      <c r="BV220" s="126">
        <v>60</v>
      </c>
    </row>
    <row r="221" spans="61:74" ht="24.95" customHeight="1">
      <c r="BI221" s="96"/>
      <c r="BJ221" s="87"/>
      <c r="BK221" s="156"/>
      <c r="BL221" s="84" t="s">
        <v>398</v>
      </c>
      <c r="BM221" s="85">
        <v>50</v>
      </c>
      <c r="BN221" s="86">
        <v>2000</v>
      </c>
      <c r="BQ221" s="96"/>
      <c r="BR221" s="128"/>
      <c r="BS221" s="160"/>
      <c r="BT221" s="122" t="s">
        <v>1059</v>
      </c>
      <c r="BU221" s="123">
        <v>4</v>
      </c>
      <c r="BV221" s="126">
        <v>60</v>
      </c>
    </row>
    <row r="222" spans="61:74" ht="24.95" customHeight="1">
      <c r="BI222" s="96"/>
      <c r="BJ222" s="87"/>
      <c r="BK222" s="156"/>
      <c r="BL222" s="84" t="s">
        <v>399</v>
      </c>
      <c r="BM222" s="85">
        <v>50</v>
      </c>
      <c r="BN222" s="86">
        <v>2000</v>
      </c>
      <c r="BQ222" s="96"/>
      <c r="BR222" s="128"/>
      <c r="BS222" s="160"/>
      <c r="BT222" s="122" t="s">
        <v>1060</v>
      </c>
      <c r="BU222" s="123">
        <v>4</v>
      </c>
      <c r="BV222" s="126">
        <v>60</v>
      </c>
    </row>
    <row r="223" spans="61:74" ht="24.95" customHeight="1">
      <c r="BI223" s="96"/>
      <c r="BJ223" s="87"/>
      <c r="BK223" s="156"/>
      <c r="BL223" s="84" t="s">
        <v>400</v>
      </c>
      <c r="BM223" s="85">
        <v>50</v>
      </c>
      <c r="BN223" s="86">
        <v>2000</v>
      </c>
      <c r="BQ223" s="96"/>
      <c r="BR223" s="128"/>
      <c r="BS223" s="160"/>
      <c r="BT223" s="122" t="s">
        <v>1061</v>
      </c>
      <c r="BU223" s="123">
        <v>4</v>
      </c>
      <c r="BV223" s="126">
        <v>60</v>
      </c>
    </row>
    <row r="224" spans="61:74" ht="24.95" customHeight="1">
      <c r="BI224" s="96"/>
      <c r="BJ224" s="87"/>
      <c r="BK224" s="156" t="s">
        <v>401</v>
      </c>
      <c r="BL224" s="84" t="s">
        <v>402</v>
      </c>
      <c r="BM224" s="85">
        <v>50</v>
      </c>
      <c r="BN224" s="86">
        <v>2000</v>
      </c>
      <c r="BQ224" s="96"/>
      <c r="BR224" s="128"/>
      <c r="BS224" s="160"/>
      <c r="BT224" s="122" t="s">
        <v>1062</v>
      </c>
      <c r="BU224" s="123">
        <v>4</v>
      </c>
      <c r="BV224" s="126">
        <v>60</v>
      </c>
    </row>
    <row r="225" spans="61:74" ht="24.95" customHeight="1">
      <c r="BI225" s="96"/>
      <c r="BJ225" s="87"/>
      <c r="BK225" s="156"/>
      <c r="BL225" s="84" t="s">
        <v>403</v>
      </c>
      <c r="BM225" s="85">
        <v>50</v>
      </c>
      <c r="BN225" s="86">
        <v>1900</v>
      </c>
      <c r="BQ225" s="96"/>
      <c r="BR225" s="128"/>
      <c r="BS225" s="160"/>
      <c r="BT225" s="122" t="s">
        <v>1063</v>
      </c>
      <c r="BU225" s="123">
        <v>4</v>
      </c>
      <c r="BV225" s="126">
        <v>60</v>
      </c>
    </row>
    <row r="226" spans="61:74" ht="24.95" customHeight="1">
      <c r="BI226" s="96"/>
      <c r="BJ226" s="87"/>
      <c r="BK226" s="156"/>
      <c r="BL226" s="84" t="s">
        <v>404</v>
      </c>
      <c r="BM226" s="85">
        <v>50</v>
      </c>
      <c r="BN226" s="86">
        <v>2000</v>
      </c>
      <c r="BQ226" s="96"/>
      <c r="BR226" s="125"/>
      <c r="BS226" s="160"/>
      <c r="BT226" s="122" t="s">
        <v>1064</v>
      </c>
      <c r="BU226" s="123">
        <v>4</v>
      </c>
      <c r="BV226" s="126">
        <v>60</v>
      </c>
    </row>
    <row r="227" spans="61:74" ht="24.95" customHeight="1">
      <c r="BI227" s="96"/>
      <c r="BJ227" s="87"/>
      <c r="BK227" s="156" t="s">
        <v>203</v>
      </c>
      <c r="BL227" s="84" t="s">
        <v>405</v>
      </c>
      <c r="BM227" s="85">
        <v>35</v>
      </c>
      <c r="BN227" s="86">
        <v>575</v>
      </c>
      <c r="BQ227" s="96"/>
      <c r="BR227" s="127" t="s">
        <v>1065</v>
      </c>
      <c r="BS227" s="123" t="s">
        <v>844</v>
      </c>
      <c r="BT227" s="122" t="s">
        <v>1066</v>
      </c>
      <c r="BU227" s="123">
        <v>6</v>
      </c>
      <c r="BV227" s="126">
        <v>258</v>
      </c>
    </row>
    <row r="228" spans="61:74" ht="24.95" customHeight="1">
      <c r="BI228" s="96"/>
      <c r="BJ228" s="87"/>
      <c r="BK228" s="156"/>
      <c r="BL228" s="84" t="s">
        <v>406</v>
      </c>
      <c r="BM228" s="85">
        <v>35</v>
      </c>
      <c r="BN228" s="86">
        <v>575</v>
      </c>
      <c r="BQ228" s="96"/>
      <c r="BR228" s="125"/>
      <c r="BS228" s="123" t="s">
        <v>956</v>
      </c>
      <c r="BT228" s="122" t="s">
        <v>1067</v>
      </c>
      <c r="BU228" s="123">
        <v>4</v>
      </c>
      <c r="BV228" s="126">
        <v>110</v>
      </c>
    </row>
    <row r="229" spans="61:74" ht="24.95" customHeight="1">
      <c r="BI229" s="96"/>
      <c r="BJ229" s="87"/>
      <c r="BK229" s="156"/>
      <c r="BL229" s="84" t="s">
        <v>407</v>
      </c>
      <c r="BM229" s="85">
        <v>35</v>
      </c>
      <c r="BN229" s="86">
        <v>600</v>
      </c>
      <c r="BQ229" s="96"/>
      <c r="BR229" s="127" t="s">
        <v>1068</v>
      </c>
      <c r="BS229" s="157" t="s">
        <v>844</v>
      </c>
      <c r="BT229" s="122" t="s">
        <v>1069</v>
      </c>
      <c r="BU229" s="123">
        <v>6</v>
      </c>
      <c r="BV229" s="126">
        <v>165</v>
      </c>
    </row>
    <row r="230" spans="61:74" ht="24.95" customHeight="1">
      <c r="BI230" s="96"/>
      <c r="BJ230" s="87"/>
      <c r="BK230" s="156"/>
      <c r="BL230" s="84" t="s">
        <v>408</v>
      </c>
      <c r="BM230" s="85">
        <v>35</v>
      </c>
      <c r="BN230" s="86">
        <v>600</v>
      </c>
      <c r="BQ230" s="96"/>
      <c r="BR230" s="128"/>
      <c r="BS230" s="157"/>
      <c r="BT230" s="122" t="s">
        <v>1070</v>
      </c>
      <c r="BU230" s="123">
        <v>6</v>
      </c>
      <c r="BV230" s="126">
        <v>285</v>
      </c>
    </row>
    <row r="231" spans="61:74" ht="24.95" customHeight="1">
      <c r="BI231" s="96"/>
      <c r="BJ231" s="87"/>
      <c r="BK231" s="156"/>
      <c r="BL231" s="84" t="s">
        <v>409</v>
      </c>
      <c r="BM231" s="85">
        <v>35</v>
      </c>
      <c r="BN231" s="86">
        <v>600</v>
      </c>
      <c r="BQ231" s="96"/>
      <c r="BR231" s="128"/>
      <c r="BS231" s="157"/>
      <c r="BT231" s="122" t="s">
        <v>1071</v>
      </c>
      <c r="BU231" s="123">
        <v>6</v>
      </c>
      <c r="BV231" s="126">
        <v>325</v>
      </c>
    </row>
    <row r="232" spans="61:74" ht="24.95" customHeight="1">
      <c r="BI232" s="96"/>
      <c r="BJ232" s="87"/>
      <c r="BK232" s="156"/>
      <c r="BL232" s="84" t="s">
        <v>410</v>
      </c>
      <c r="BM232" s="85">
        <v>35</v>
      </c>
      <c r="BN232" s="86">
        <v>600</v>
      </c>
      <c r="BQ232" s="96"/>
      <c r="BR232" s="128"/>
      <c r="BS232" s="157"/>
      <c r="BT232" s="122" t="s">
        <v>1072</v>
      </c>
      <c r="BU232" s="123">
        <v>6</v>
      </c>
      <c r="BV232" s="126">
        <v>165</v>
      </c>
    </row>
    <row r="233" spans="61:74" ht="24.95" customHeight="1">
      <c r="BI233" s="96"/>
      <c r="BJ233" s="87"/>
      <c r="BK233" s="156"/>
      <c r="BL233" s="84" t="s">
        <v>411</v>
      </c>
      <c r="BM233" s="85">
        <v>25</v>
      </c>
      <c r="BN233" s="86">
        <v>575</v>
      </c>
      <c r="BQ233" s="96"/>
      <c r="BR233" s="128"/>
      <c r="BS233" s="157"/>
      <c r="BT233" s="122" t="s">
        <v>1073</v>
      </c>
      <c r="BU233" s="123">
        <v>6</v>
      </c>
      <c r="BV233" s="126">
        <v>225</v>
      </c>
    </row>
    <row r="234" spans="61:74" ht="24.95" customHeight="1">
      <c r="BI234" s="96"/>
      <c r="BJ234" s="87"/>
      <c r="BK234" s="156"/>
      <c r="BL234" s="84" t="s">
        <v>412</v>
      </c>
      <c r="BM234" s="85">
        <v>25</v>
      </c>
      <c r="BN234" s="86">
        <v>575</v>
      </c>
      <c r="BQ234" s="96"/>
      <c r="BR234" s="128"/>
      <c r="BS234" s="157"/>
      <c r="BT234" s="122" t="s">
        <v>1074</v>
      </c>
      <c r="BU234" s="123">
        <v>6</v>
      </c>
      <c r="BV234" s="126">
        <v>325</v>
      </c>
    </row>
    <row r="235" spans="61:74" ht="24.95" customHeight="1">
      <c r="BI235" s="96"/>
      <c r="BJ235" s="87"/>
      <c r="BK235" s="156"/>
      <c r="BL235" s="84" t="s">
        <v>413</v>
      </c>
      <c r="BM235" s="85">
        <v>25</v>
      </c>
      <c r="BN235" s="86">
        <v>600</v>
      </c>
      <c r="BQ235" s="96"/>
      <c r="BR235" s="128"/>
      <c r="BS235" s="157"/>
      <c r="BT235" s="122" t="s">
        <v>1075</v>
      </c>
      <c r="BU235" s="123">
        <v>6</v>
      </c>
      <c r="BV235" s="126">
        <v>225</v>
      </c>
    </row>
    <row r="236" spans="61:74" ht="24.95" customHeight="1">
      <c r="BI236" s="96"/>
      <c r="BJ236" s="87"/>
      <c r="BK236" s="156"/>
      <c r="BL236" s="84" t="s">
        <v>414</v>
      </c>
      <c r="BM236" s="85">
        <v>25</v>
      </c>
      <c r="BN236" s="86">
        <v>600</v>
      </c>
      <c r="BQ236" s="96"/>
      <c r="BR236" s="128"/>
      <c r="BS236" s="157"/>
      <c r="BT236" s="122" t="s">
        <v>1076</v>
      </c>
      <c r="BU236" s="123">
        <v>6</v>
      </c>
      <c r="BV236" s="126">
        <v>325</v>
      </c>
    </row>
    <row r="237" spans="61:74" ht="24.95" customHeight="1">
      <c r="BI237" s="96"/>
      <c r="BJ237" s="87"/>
      <c r="BK237" s="156"/>
      <c r="BL237" s="84" t="s">
        <v>415</v>
      </c>
      <c r="BM237" s="85">
        <v>25</v>
      </c>
      <c r="BN237" s="86">
        <v>600</v>
      </c>
      <c r="BQ237" s="98"/>
      <c r="BR237" s="128"/>
      <c r="BS237" s="157"/>
      <c r="BT237" s="122" t="s">
        <v>1077</v>
      </c>
      <c r="BU237" s="123">
        <v>6</v>
      </c>
      <c r="BV237" s="126">
        <v>180</v>
      </c>
    </row>
    <row r="238" spans="61:74" ht="24.95" customHeight="1">
      <c r="BI238" s="96"/>
      <c r="BJ238" s="87"/>
      <c r="BK238" s="156"/>
      <c r="BL238" s="84" t="s">
        <v>416</v>
      </c>
      <c r="BM238" s="85">
        <v>25</v>
      </c>
      <c r="BN238" s="86">
        <v>600</v>
      </c>
      <c r="BQ238" s="96"/>
      <c r="BR238" s="128"/>
      <c r="BS238" s="157"/>
      <c r="BT238" s="122" t="s">
        <v>1078</v>
      </c>
      <c r="BU238" s="123">
        <v>6</v>
      </c>
      <c r="BV238" s="126">
        <v>300</v>
      </c>
    </row>
    <row r="239" spans="61:74" ht="24.95" customHeight="1">
      <c r="BI239" s="96"/>
      <c r="BJ239" s="87"/>
      <c r="BK239" s="156"/>
      <c r="BL239" s="84" t="s">
        <v>417</v>
      </c>
      <c r="BM239" s="85">
        <v>25</v>
      </c>
      <c r="BN239" s="86">
        <v>575</v>
      </c>
      <c r="BQ239" s="96"/>
      <c r="BR239" s="128"/>
      <c r="BS239" s="157"/>
      <c r="BT239" s="122" t="s">
        <v>1079</v>
      </c>
      <c r="BU239" s="123">
        <v>6</v>
      </c>
      <c r="BV239" s="126">
        <v>325</v>
      </c>
    </row>
    <row r="240" spans="61:74" ht="24.95" customHeight="1">
      <c r="BI240" s="96"/>
      <c r="BJ240" s="87"/>
      <c r="BK240" s="156"/>
      <c r="BL240" s="84" t="s">
        <v>418</v>
      </c>
      <c r="BM240" s="85">
        <v>25</v>
      </c>
      <c r="BN240" s="86">
        <v>575</v>
      </c>
      <c r="BQ240" s="96"/>
      <c r="BR240" s="128"/>
      <c r="BS240" s="157"/>
      <c r="BT240" s="122" t="s">
        <v>1080</v>
      </c>
      <c r="BU240" s="123">
        <v>6</v>
      </c>
      <c r="BV240" s="126">
        <v>180</v>
      </c>
    </row>
    <row r="241" spans="61:74" ht="24.95" customHeight="1">
      <c r="BI241" s="96"/>
      <c r="BJ241" s="87"/>
      <c r="BK241" s="156"/>
      <c r="BL241" s="84" t="s">
        <v>419</v>
      </c>
      <c r="BM241" s="85">
        <v>25</v>
      </c>
      <c r="BN241" s="86">
        <v>600</v>
      </c>
      <c r="BQ241" s="96"/>
      <c r="BR241" s="128"/>
      <c r="BS241" s="157"/>
      <c r="BT241" s="122" t="s">
        <v>1081</v>
      </c>
      <c r="BU241" s="123">
        <v>6</v>
      </c>
      <c r="BV241" s="126">
        <v>240</v>
      </c>
    </row>
    <row r="242" spans="61:74" ht="24.95" customHeight="1">
      <c r="BI242" s="96"/>
      <c r="BJ242" s="87"/>
      <c r="BK242" s="156"/>
      <c r="BL242" s="84" t="s">
        <v>420</v>
      </c>
      <c r="BM242" s="85">
        <v>25</v>
      </c>
      <c r="BN242" s="86">
        <v>600</v>
      </c>
      <c r="BQ242" s="96"/>
      <c r="BR242" s="128"/>
      <c r="BS242" s="157"/>
      <c r="BT242" s="122" t="s">
        <v>1082</v>
      </c>
      <c r="BU242" s="123">
        <v>6</v>
      </c>
      <c r="BV242" s="126">
        <v>325</v>
      </c>
    </row>
    <row r="243" spans="61:74" ht="24.95" customHeight="1">
      <c r="BI243" s="96"/>
      <c r="BJ243" s="87"/>
      <c r="BK243" s="156"/>
      <c r="BL243" s="84" t="s">
        <v>421</v>
      </c>
      <c r="BM243" s="85">
        <v>25</v>
      </c>
      <c r="BN243" s="86">
        <v>600</v>
      </c>
      <c r="BQ243" s="96"/>
      <c r="BR243" s="128"/>
      <c r="BS243" s="157"/>
      <c r="BT243" s="122" t="s">
        <v>1083</v>
      </c>
      <c r="BU243" s="123">
        <v>6</v>
      </c>
      <c r="BV243" s="126">
        <v>240</v>
      </c>
    </row>
    <row r="244" spans="61:74" ht="24.95" customHeight="1">
      <c r="BI244" s="98"/>
      <c r="BJ244" s="91"/>
      <c r="BK244" s="156"/>
      <c r="BL244" s="84" t="s">
        <v>422</v>
      </c>
      <c r="BM244" s="85">
        <v>25</v>
      </c>
      <c r="BN244" s="86">
        <v>600</v>
      </c>
      <c r="BQ244" s="96"/>
      <c r="BR244" s="128"/>
      <c r="BS244" s="157"/>
      <c r="BT244" s="122" t="s">
        <v>1084</v>
      </c>
      <c r="BU244" s="123">
        <v>6</v>
      </c>
      <c r="BV244" s="126">
        <v>325</v>
      </c>
    </row>
    <row r="245" spans="61:74" ht="24.95" customHeight="1">
      <c r="BI245" s="98"/>
      <c r="BJ245" s="101" t="s">
        <v>423</v>
      </c>
      <c r="BK245" s="93" t="s">
        <v>203</v>
      </c>
      <c r="BL245" s="84" t="s">
        <v>424</v>
      </c>
      <c r="BM245" s="85">
        <v>20</v>
      </c>
      <c r="BN245" s="86">
        <v>550</v>
      </c>
      <c r="BQ245" s="96"/>
      <c r="BR245" s="128"/>
      <c r="BS245" s="157"/>
      <c r="BT245" s="122" t="s">
        <v>1085</v>
      </c>
      <c r="BU245" s="123">
        <v>6</v>
      </c>
      <c r="BV245" s="126">
        <v>310</v>
      </c>
    </row>
    <row r="246" spans="61:74" ht="24.95" customHeight="1">
      <c r="BI246" s="96"/>
      <c r="BJ246" s="92" t="s">
        <v>425</v>
      </c>
      <c r="BK246" s="156" t="s">
        <v>178</v>
      </c>
      <c r="BL246" s="84" t="s">
        <v>426</v>
      </c>
      <c r="BM246" s="85">
        <v>50</v>
      </c>
      <c r="BN246" s="86">
        <v>1700</v>
      </c>
      <c r="BQ246" s="96"/>
      <c r="BR246" s="128"/>
      <c r="BS246" s="157"/>
      <c r="BT246" s="122" t="s">
        <v>1086</v>
      </c>
      <c r="BU246" s="123">
        <v>6</v>
      </c>
      <c r="BV246" s="126">
        <v>325</v>
      </c>
    </row>
    <row r="247" spans="61:74" ht="24.95" customHeight="1">
      <c r="BI247" s="96"/>
      <c r="BJ247" s="87"/>
      <c r="BK247" s="156"/>
      <c r="BL247" s="84" t="s">
        <v>427</v>
      </c>
      <c r="BM247" s="85">
        <v>50</v>
      </c>
      <c r="BN247" s="86">
        <v>1975</v>
      </c>
      <c r="BQ247" s="96"/>
      <c r="BR247" s="128"/>
      <c r="BS247" s="157"/>
      <c r="BT247" s="122" t="s">
        <v>1087</v>
      </c>
      <c r="BU247" s="123">
        <v>6</v>
      </c>
      <c r="BV247" s="126">
        <v>310</v>
      </c>
    </row>
    <row r="248" spans="61:74" ht="24.95" customHeight="1">
      <c r="BI248" s="96"/>
      <c r="BJ248" s="87"/>
      <c r="BK248" s="156"/>
      <c r="BL248" s="84" t="s">
        <v>428</v>
      </c>
      <c r="BM248" s="85">
        <v>50</v>
      </c>
      <c r="BN248" s="86">
        <v>1900</v>
      </c>
      <c r="BQ248" s="96"/>
      <c r="BR248" s="128"/>
      <c r="BS248" s="157"/>
      <c r="BT248" s="122" t="s">
        <v>1088</v>
      </c>
      <c r="BU248" s="123">
        <v>6</v>
      </c>
      <c r="BV248" s="126">
        <v>160</v>
      </c>
    </row>
    <row r="249" spans="61:74" ht="24.95" customHeight="1">
      <c r="BI249" s="96"/>
      <c r="BJ249" s="87"/>
      <c r="BK249" s="156" t="s">
        <v>203</v>
      </c>
      <c r="BL249" s="84" t="s">
        <v>429</v>
      </c>
      <c r="BM249" s="85">
        <v>30</v>
      </c>
      <c r="BN249" s="86">
        <v>550</v>
      </c>
      <c r="BQ249" s="96"/>
      <c r="BR249" s="128"/>
      <c r="BS249" s="157"/>
      <c r="BT249" s="122" t="s">
        <v>1089</v>
      </c>
      <c r="BU249" s="123">
        <v>6</v>
      </c>
      <c r="BV249" s="126">
        <v>280</v>
      </c>
    </row>
    <row r="250" spans="61:74" ht="24.95" customHeight="1">
      <c r="BI250" s="96"/>
      <c r="BJ250" s="87"/>
      <c r="BK250" s="156"/>
      <c r="BL250" s="84" t="s">
        <v>430</v>
      </c>
      <c r="BM250" s="85">
        <v>30</v>
      </c>
      <c r="BN250" s="86">
        <v>575</v>
      </c>
      <c r="BQ250" s="96"/>
      <c r="BR250" s="128"/>
      <c r="BS250" s="157"/>
      <c r="BT250" s="122" t="s">
        <v>1090</v>
      </c>
      <c r="BU250" s="123">
        <v>6</v>
      </c>
      <c r="BV250" s="126">
        <v>160</v>
      </c>
    </row>
    <row r="251" spans="61:74" ht="24.95" customHeight="1">
      <c r="BI251" s="98"/>
      <c r="BJ251" s="91"/>
      <c r="BK251" s="156"/>
      <c r="BL251" s="84" t="s">
        <v>431</v>
      </c>
      <c r="BM251" s="85">
        <v>30</v>
      </c>
      <c r="BN251" s="86">
        <v>575</v>
      </c>
      <c r="BQ251" s="96"/>
      <c r="BR251" s="128"/>
      <c r="BS251" s="157"/>
      <c r="BT251" s="122" t="s">
        <v>1091</v>
      </c>
      <c r="BU251" s="123">
        <v>6</v>
      </c>
      <c r="BV251" s="126">
        <v>170</v>
      </c>
    </row>
    <row r="252" spans="61:74" ht="24.95" customHeight="1">
      <c r="BI252" s="99"/>
      <c r="BJ252" s="92" t="s">
        <v>432</v>
      </c>
      <c r="BK252" s="156" t="s">
        <v>154</v>
      </c>
      <c r="BL252" s="84" t="s">
        <v>433</v>
      </c>
      <c r="BM252" s="85">
        <v>240</v>
      </c>
      <c r="BN252" s="86">
        <v>6000</v>
      </c>
      <c r="BQ252" s="96"/>
      <c r="BR252" s="128"/>
      <c r="BS252" s="157"/>
      <c r="BT252" s="122" t="s">
        <v>1092</v>
      </c>
      <c r="BU252" s="123">
        <v>6</v>
      </c>
      <c r="BV252" s="126">
        <v>290</v>
      </c>
    </row>
    <row r="253" spans="61:74" ht="24.95" customHeight="1">
      <c r="BI253" s="98"/>
      <c r="BJ253" s="91"/>
      <c r="BK253" s="156"/>
      <c r="BL253" s="84" t="s">
        <v>434</v>
      </c>
      <c r="BM253" s="85">
        <v>150</v>
      </c>
      <c r="BN253" s="86">
        <v>5000</v>
      </c>
      <c r="BQ253" s="96"/>
      <c r="BR253" s="128"/>
      <c r="BS253" s="157"/>
      <c r="BT253" s="122" t="s">
        <v>1093</v>
      </c>
      <c r="BU253" s="123">
        <v>6</v>
      </c>
      <c r="BV253" s="126">
        <v>170</v>
      </c>
    </row>
    <row r="254" spans="61:74" ht="24.95" customHeight="1">
      <c r="BI254" s="96"/>
      <c r="BJ254" s="92" t="s">
        <v>435</v>
      </c>
      <c r="BK254" s="156" t="s">
        <v>154</v>
      </c>
      <c r="BL254" s="84" t="s">
        <v>436</v>
      </c>
      <c r="BM254" s="85">
        <v>150</v>
      </c>
      <c r="BN254" s="86">
        <v>4000</v>
      </c>
      <c r="BQ254" s="96"/>
      <c r="BR254" s="128"/>
      <c r="BS254" s="157"/>
      <c r="BT254" s="122" t="s">
        <v>1094</v>
      </c>
      <c r="BU254" s="123">
        <v>6</v>
      </c>
      <c r="BV254" s="126">
        <v>190</v>
      </c>
    </row>
    <row r="255" spans="61:74" ht="24.95" customHeight="1">
      <c r="BI255" s="96"/>
      <c r="BJ255" s="87"/>
      <c r="BK255" s="156"/>
      <c r="BL255" s="84" t="s">
        <v>437</v>
      </c>
      <c r="BM255" s="85">
        <v>150</v>
      </c>
      <c r="BN255" s="86">
        <v>3900</v>
      </c>
      <c r="BQ255" s="96"/>
      <c r="BR255" s="128"/>
      <c r="BS255" s="157"/>
      <c r="BT255" s="122" t="s">
        <v>1095</v>
      </c>
      <c r="BU255" s="123">
        <v>6</v>
      </c>
      <c r="BV255" s="126">
        <v>290</v>
      </c>
    </row>
    <row r="256" spans="61:74" ht="24.95" customHeight="1">
      <c r="BI256" s="96"/>
      <c r="BJ256" s="87"/>
      <c r="BK256" s="156"/>
      <c r="BL256" s="84" t="s">
        <v>438</v>
      </c>
      <c r="BM256" s="85">
        <v>150</v>
      </c>
      <c r="BN256" s="86">
        <v>4000</v>
      </c>
      <c r="BQ256" s="96"/>
      <c r="BR256" s="125"/>
      <c r="BS256" s="157"/>
      <c r="BT256" s="122" t="s">
        <v>1096</v>
      </c>
      <c r="BU256" s="123">
        <v>6</v>
      </c>
      <c r="BV256" s="126">
        <v>170</v>
      </c>
    </row>
    <row r="257" spans="61:74" ht="24.95" customHeight="1">
      <c r="BI257" s="96"/>
      <c r="BJ257" s="87"/>
      <c r="BK257" s="156" t="s">
        <v>159</v>
      </c>
      <c r="BL257" s="84" t="s">
        <v>439</v>
      </c>
      <c r="BM257" s="85">
        <v>90</v>
      </c>
      <c r="BN257" s="86">
        <v>3900</v>
      </c>
      <c r="BQ257" s="96"/>
      <c r="BR257" s="127" t="s">
        <v>1097</v>
      </c>
      <c r="BS257" s="161" t="s">
        <v>844</v>
      </c>
      <c r="BT257" s="122" t="s">
        <v>1098</v>
      </c>
      <c r="BU257" s="123">
        <v>6</v>
      </c>
      <c r="BV257" s="126">
        <v>130</v>
      </c>
    </row>
    <row r="258" spans="61:74" ht="24.95" customHeight="1">
      <c r="BI258" s="96"/>
      <c r="BJ258" s="87"/>
      <c r="BK258" s="156"/>
      <c r="BL258" s="84" t="s">
        <v>440</v>
      </c>
      <c r="BM258" s="85">
        <v>90</v>
      </c>
      <c r="BN258" s="86">
        <v>4900</v>
      </c>
      <c r="BQ258" s="96"/>
      <c r="BR258" s="128"/>
      <c r="BS258" s="161"/>
      <c r="BT258" s="122" t="s">
        <v>1099</v>
      </c>
      <c r="BU258" s="123">
        <v>6</v>
      </c>
      <c r="BV258" s="126">
        <v>350</v>
      </c>
    </row>
    <row r="259" spans="61:74" ht="24.95" customHeight="1">
      <c r="BI259" s="96"/>
      <c r="BJ259" s="87"/>
      <c r="BK259" s="156"/>
      <c r="BL259" s="84" t="s">
        <v>441</v>
      </c>
      <c r="BM259" s="85">
        <v>90</v>
      </c>
      <c r="BN259" s="86">
        <v>4000</v>
      </c>
      <c r="BQ259" s="96"/>
      <c r="BR259" s="128"/>
      <c r="BS259" s="161"/>
      <c r="BT259" s="122" t="s">
        <v>1100</v>
      </c>
      <c r="BU259" s="123">
        <v>6</v>
      </c>
      <c r="BV259" s="126">
        <v>350</v>
      </c>
    </row>
    <row r="260" spans="61:74" ht="24.95" customHeight="1">
      <c r="BI260" s="96"/>
      <c r="BJ260" s="87"/>
      <c r="BK260" s="156"/>
      <c r="BL260" s="84" t="s">
        <v>442</v>
      </c>
      <c r="BM260" s="85">
        <v>90</v>
      </c>
      <c r="BN260" s="86">
        <v>5000</v>
      </c>
      <c r="BQ260" s="96"/>
      <c r="BR260" s="128"/>
      <c r="BS260" s="161"/>
      <c r="BT260" s="122" t="s">
        <v>1101</v>
      </c>
      <c r="BU260" s="123">
        <v>6</v>
      </c>
      <c r="BV260" s="126">
        <v>350</v>
      </c>
    </row>
    <row r="261" spans="61:74" ht="24.95" customHeight="1">
      <c r="BI261" s="96"/>
      <c r="BJ261" s="87"/>
      <c r="BK261" s="156"/>
      <c r="BL261" s="84" t="s">
        <v>443</v>
      </c>
      <c r="BM261" s="85">
        <v>90</v>
      </c>
      <c r="BN261" s="86">
        <v>4000</v>
      </c>
      <c r="BQ261" s="96"/>
      <c r="BR261" s="128"/>
      <c r="BS261" s="161"/>
      <c r="BT261" s="122" t="s">
        <v>1102</v>
      </c>
      <c r="BU261" s="123">
        <v>6</v>
      </c>
      <c r="BV261" s="126">
        <v>350</v>
      </c>
    </row>
    <row r="262" spans="61:74" ht="24.95" customHeight="1">
      <c r="BI262" s="96"/>
      <c r="BJ262" s="87"/>
      <c r="BK262" s="156"/>
      <c r="BL262" s="84" t="s">
        <v>444</v>
      </c>
      <c r="BM262" s="85">
        <v>90</v>
      </c>
      <c r="BN262" s="86">
        <v>5000</v>
      </c>
      <c r="BQ262" s="96"/>
      <c r="BR262" s="128"/>
      <c r="BS262" s="161"/>
      <c r="BT262" s="122" t="s">
        <v>1103</v>
      </c>
      <c r="BU262" s="123">
        <v>6</v>
      </c>
      <c r="BV262" s="126">
        <v>350</v>
      </c>
    </row>
    <row r="263" spans="61:74" ht="24.95" customHeight="1">
      <c r="BI263" s="96"/>
      <c r="BJ263" s="87"/>
      <c r="BK263" s="156"/>
      <c r="BL263" s="84" t="s">
        <v>445</v>
      </c>
      <c r="BM263" s="85">
        <v>90</v>
      </c>
      <c r="BN263" s="86">
        <v>5000</v>
      </c>
      <c r="BQ263" s="96"/>
      <c r="BR263" s="128"/>
      <c r="BS263" s="161"/>
      <c r="BT263" s="122" t="s">
        <v>1104</v>
      </c>
      <c r="BU263" s="123">
        <v>6</v>
      </c>
      <c r="BV263" s="126">
        <v>350</v>
      </c>
    </row>
    <row r="264" spans="61:74" ht="24.95" customHeight="1">
      <c r="BI264" s="96"/>
      <c r="BJ264" s="87"/>
      <c r="BK264" s="156"/>
      <c r="BL264" s="84" t="s">
        <v>446</v>
      </c>
      <c r="BM264" s="85">
        <v>90</v>
      </c>
      <c r="BN264" s="86">
        <v>5000</v>
      </c>
      <c r="BQ264" s="96"/>
      <c r="BR264" s="128"/>
      <c r="BS264" s="161"/>
      <c r="BT264" s="122" t="s">
        <v>1105</v>
      </c>
      <c r="BU264" s="123">
        <v>6</v>
      </c>
      <c r="BV264" s="126">
        <v>350</v>
      </c>
    </row>
    <row r="265" spans="61:74" ht="24.95" customHeight="1">
      <c r="BI265" s="96"/>
      <c r="BJ265" s="87"/>
      <c r="BK265" s="156" t="s">
        <v>178</v>
      </c>
      <c r="BL265" s="84" t="s">
        <v>447</v>
      </c>
      <c r="BM265" s="85">
        <v>60</v>
      </c>
      <c r="BN265" s="86">
        <v>2450</v>
      </c>
      <c r="BQ265" s="96"/>
      <c r="BR265" s="128"/>
      <c r="BS265" s="161"/>
      <c r="BT265" s="122" t="s">
        <v>1106</v>
      </c>
      <c r="BU265" s="123">
        <v>6</v>
      </c>
      <c r="BV265" s="126">
        <v>350</v>
      </c>
    </row>
    <row r="266" spans="61:74" ht="24.95" customHeight="1">
      <c r="BI266" s="96"/>
      <c r="BJ266" s="87"/>
      <c r="BK266" s="156"/>
      <c r="BL266" s="84" t="s">
        <v>448</v>
      </c>
      <c r="BM266" s="85">
        <v>60</v>
      </c>
      <c r="BN266" s="86">
        <v>2450</v>
      </c>
      <c r="BQ266" s="96"/>
      <c r="BR266" s="128"/>
      <c r="BS266" s="161"/>
      <c r="BT266" s="122" t="s">
        <v>1107</v>
      </c>
      <c r="BU266" s="123">
        <v>6</v>
      </c>
      <c r="BV266" s="126">
        <v>232</v>
      </c>
    </row>
    <row r="267" spans="61:74" ht="24.95" customHeight="1">
      <c r="BI267" s="96"/>
      <c r="BJ267" s="87"/>
      <c r="BK267" s="156"/>
      <c r="BL267" s="84" t="s">
        <v>449</v>
      </c>
      <c r="BM267" s="85">
        <v>50</v>
      </c>
      <c r="BN267" s="86">
        <v>1800</v>
      </c>
      <c r="BQ267" s="96"/>
      <c r="BR267" s="128"/>
      <c r="BS267" s="161"/>
      <c r="BT267" s="122" t="s">
        <v>1108</v>
      </c>
      <c r="BU267" s="123">
        <v>6</v>
      </c>
      <c r="BV267" s="126">
        <v>232</v>
      </c>
    </row>
    <row r="268" spans="61:74" ht="24.95" customHeight="1">
      <c r="BI268" s="96"/>
      <c r="BJ268" s="87"/>
      <c r="BK268" s="156"/>
      <c r="BL268" s="84" t="s">
        <v>450</v>
      </c>
      <c r="BM268" s="85">
        <v>50</v>
      </c>
      <c r="BN268" s="86">
        <v>1850</v>
      </c>
      <c r="BQ268" s="96"/>
      <c r="BR268" s="128"/>
      <c r="BS268" s="161"/>
      <c r="BT268" s="122" t="s">
        <v>1109</v>
      </c>
      <c r="BU268" s="123">
        <v>6</v>
      </c>
      <c r="BV268" s="126">
        <v>162</v>
      </c>
    </row>
    <row r="269" spans="61:74" ht="24.95" customHeight="1">
      <c r="BI269" s="96"/>
      <c r="BJ269" s="87"/>
      <c r="BK269" s="156"/>
      <c r="BL269" s="84" t="s">
        <v>451</v>
      </c>
      <c r="BM269" s="85">
        <v>50</v>
      </c>
      <c r="BN269" s="86">
        <v>1800</v>
      </c>
      <c r="BQ269" s="96"/>
      <c r="BR269" s="128"/>
      <c r="BS269" s="161"/>
      <c r="BT269" s="122" t="s">
        <v>1110</v>
      </c>
      <c r="BU269" s="123">
        <v>6</v>
      </c>
      <c r="BV269" s="126">
        <v>109</v>
      </c>
    </row>
    <row r="270" spans="61:74" ht="24.95" customHeight="1">
      <c r="BI270" s="96"/>
      <c r="BJ270" s="87"/>
      <c r="BK270" s="156"/>
      <c r="BL270" s="84" t="s">
        <v>452</v>
      </c>
      <c r="BM270" s="85">
        <v>50</v>
      </c>
      <c r="BN270" s="86">
        <v>1850</v>
      </c>
      <c r="BQ270" s="96"/>
      <c r="BR270" s="128"/>
      <c r="BS270" s="157" t="s">
        <v>844</v>
      </c>
      <c r="BT270" s="122" t="s">
        <v>1111</v>
      </c>
      <c r="BU270" s="123">
        <v>6</v>
      </c>
      <c r="BV270" s="126">
        <v>147</v>
      </c>
    </row>
    <row r="271" spans="61:74" ht="24.95" customHeight="1">
      <c r="BI271" s="96"/>
      <c r="BJ271" s="87"/>
      <c r="BK271" s="156"/>
      <c r="BL271" s="84" t="s">
        <v>453</v>
      </c>
      <c r="BM271" s="85">
        <v>50</v>
      </c>
      <c r="BN271" s="86">
        <v>2450</v>
      </c>
      <c r="BQ271" s="96"/>
      <c r="BR271" s="128"/>
      <c r="BS271" s="157"/>
      <c r="BT271" s="122" t="s">
        <v>1112</v>
      </c>
      <c r="BU271" s="123">
        <v>6</v>
      </c>
      <c r="BV271" s="126">
        <v>183</v>
      </c>
    </row>
    <row r="272" spans="61:74" ht="24.95" customHeight="1">
      <c r="BI272" s="98"/>
      <c r="BJ272" s="91"/>
      <c r="BK272" s="156"/>
      <c r="BL272" s="84" t="s">
        <v>454</v>
      </c>
      <c r="BM272" s="85">
        <v>50</v>
      </c>
      <c r="BN272" s="86">
        <v>2450</v>
      </c>
      <c r="BQ272" s="96"/>
      <c r="BR272" s="128"/>
      <c r="BS272" s="157"/>
      <c r="BT272" s="122" t="s">
        <v>1113</v>
      </c>
      <c r="BU272" s="123">
        <v>6</v>
      </c>
      <c r="BV272" s="126">
        <v>130</v>
      </c>
    </row>
    <row r="273" spans="61:74" ht="24.95" customHeight="1">
      <c r="BI273" s="96"/>
      <c r="BJ273" s="92" t="s">
        <v>455</v>
      </c>
      <c r="BK273" s="158" t="s">
        <v>154</v>
      </c>
      <c r="BL273" s="103" t="s">
        <v>456</v>
      </c>
      <c r="BM273" s="104">
        <v>400</v>
      </c>
      <c r="BN273" s="105">
        <v>5000</v>
      </c>
      <c r="BQ273" s="96"/>
      <c r="BR273" s="128"/>
      <c r="BS273" s="157"/>
      <c r="BT273" s="122" t="s">
        <v>1114</v>
      </c>
      <c r="BU273" s="123">
        <v>6</v>
      </c>
      <c r="BV273" s="126">
        <v>168</v>
      </c>
    </row>
    <row r="274" spans="61:74" ht="24.95" customHeight="1">
      <c r="BI274" s="96"/>
      <c r="BJ274" s="87"/>
      <c r="BK274" s="159"/>
      <c r="BL274" s="84" t="s">
        <v>457</v>
      </c>
      <c r="BM274" s="85">
        <v>150</v>
      </c>
      <c r="BN274" s="86">
        <v>4000</v>
      </c>
      <c r="BQ274" s="96"/>
      <c r="BR274" s="128"/>
      <c r="BS274" s="157"/>
      <c r="BT274" s="122" t="s">
        <v>1115</v>
      </c>
      <c r="BU274" s="123">
        <v>6</v>
      </c>
      <c r="BV274" s="126">
        <v>277</v>
      </c>
    </row>
    <row r="275" spans="61:74" ht="24.95" customHeight="1">
      <c r="BI275" s="96"/>
      <c r="BJ275" s="87"/>
      <c r="BK275" s="156" t="s">
        <v>159</v>
      </c>
      <c r="BL275" s="84" t="s">
        <v>458</v>
      </c>
      <c r="BM275" s="85">
        <v>120</v>
      </c>
      <c r="BN275" s="86">
        <v>5000</v>
      </c>
      <c r="BQ275" s="96"/>
      <c r="BR275" s="128"/>
      <c r="BS275" s="157"/>
      <c r="BT275" s="122" t="s">
        <v>1116</v>
      </c>
      <c r="BU275" s="123">
        <v>6</v>
      </c>
      <c r="BV275" s="126">
        <v>229</v>
      </c>
    </row>
    <row r="276" spans="61:74" ht="24.95" customHeight="1">
      <c r="BI276" s="96"/>
      <c r="BJ276" s="87"/>
      <c r="BK276" s="156"/>
      <c r="BL276" s="84" t="s">
        <v>459</v>
      </c>
      <c r="BM276" s="85">
        <v>120</v>
      </c>
      <c r="BN276" s="86">
        <v>5000</v>
      </c>
      <c r="BQ276" s="96"/>
      <c r="BR276" s="128"/>
      <c r="BS276" s="157"/>
      <c r="BT276" s="122" t="s">
        <v>1117</v>
      </c>
      <c r="BU276" s="123">
        <v>6</v>
      </c>
      <c r="BV276" s="126">
        <v>240</v>
      </c>
    </row>
    <row r="277" spans="61:74" ht="24.95" customHeight="1">
      <c r="BI277" s="96"/>
      <c r="BJ277" s="87"/>
      <c r="BK277" s="156"/>
      <c r="BL277" s="84" t="s">
        <v>460</v>
      </c>
      <c r="BM277" s="85">
        <v>120</v>
      </c>
      <c r="BN277" s="86">
        <v>5000</v>
      </c>
      <c r="BQ277" s="96"/>
      <c r="BR277" s="128"/>
      <c r="BS277" s="157"/>
      <c r="BT277" s="122" t="s">
        <v>1118</v>
      </c>
      <c r="BU277" s="123">
        <v>6</v>
      </c>
      <c r="BV277" s="126">
        <v>277</v>
      </c>
    </row>
    <row r="278" spans="61:74" ht="24.95" customHeight="1">
      <c r="BI278" s="96"/>
      <c r="BJ278" s="87"/>
      <c r="BK278" s="156" t="s">
        <v>178</v>
      </c>
      <c r="BL278" s="84" t="s">
        <v>461</v>
      </c>
      <c r="BM278" s="85">
        <v>50</v>
      </c>
      <c r="BN278" s="86">
        <v>1650</v>
      </c>
      <c r="BQ278" s="96"/>
      <c r="BR278" s="128"/>
      <c r="BS278" s="157"/>
      <c r="BT278" s="122" t="s">
        <v>1119</v>
      </c>
      <c r="BU278" s="123">
        <v>6</v>
      </c>
      <c r="BV278" s="126">
        <v>229</v>
      </c>
    </row>
    <row r="279" spans="61:74" ht="24.95" customHeight="1">
      <c r="BI279" s="96"/>
      <c r="BJ279" s="87"/>
      <c r="BK279" s="156"/>
      <c r="BL279" s="84" t="s">
        <v>462</v>
      </c>
      <c r="BM279" s="85">
        <v>50</v>
      </c>
      <c r="BN279" s="86">
        <v>1950</v>
      </c>
      <c r="BQ279" s="98"/>
      <c r="BR279" s="128"/>
      <c r="BS279" s="157"/>
      <c r="BT279" s="122" t="s">
        <v>1120</v>
      </c>
      <c r="BU279" s="123">
        <v>6</v>
      </c>
      <c r="BV279" s="126">
        <v>240</v>
      </c>
    </row>
    <row r="280" spans="61:74" ht="24.95" customHeight="1">
      <c r="BI280" s="96"/>
      <c r="BJ280" s="87"/>
      <c r="BK280" s="156"/>
      <c r="BL280" s="84" t="s">
        <v>463</v>
      </c>
      <c r="BM280" s="85">
        <v>50</v>
      </c>
      <c r="BN280" s="86">
        <v>1950</v>
      </c>
      <c r="BQ280" s="96"/>
      <c r="BR280" s="128"/>
      <c r="BS280" s="157"/>
      <c r="BT280" s="122" t="s">
        <v>1121</v>
      </c>
      <c r="BU280" s="123">
        <v>6</v>
      </c>
      <c r="BV280" s="126">
        <v>277</v>
      </c>
    </row>
    <row r="281" spans="61:74" ht="24.95" customHeight="1">
      <c r="BI281" s="96"/>
      <c r="BJ281" s="87"/>
      <c r="BK281" s="156"/>
      <c r="BL281" s="84" t="s">
        <v>464</v>
      </c>
      <c r="BM281" s="85">
        <v>50</v>
      </c>
      <c r="BN281" s="86">
        <v>1950</v>
      </c>
      <c r="BQ281" s="96"/>
      <c r="BR281" s="128"/>
      <c r="BS281" s="157"/>
      <c r="BT281" s="122" t="s">
        <v>1122</v>
      </c>
      <c r="BU281" s="123">
        <v>6</v>
      </c>
      <c r="BV281" s="126">
        <v>229</v>
      </c>
    </row>
    <row r="282" spans="61:74" ht="24.95" customHeight="1">
      <c r="BI282" s="96"/>
      <c r="BJ282" s="87"/>
      <c r="BK282" s="156"/>
      <c r="BL282" s="84" t="s">
        <v>465</v>
      </c>
      <c r="BM282" s="85">
        <v>50</v>
      </c>
      <c r="BN282" s="86">
        <v>2000</v>
      </c>
      <c r="BQ282" s="96"/>
      <c r="BR282" s="128"/>
      <c r="BS282" s="157"/>
      <c r="BT282" s="122" t="s">
        <v>1123</v>
      </c>
      <c r="BU282" s="123">
        <v>6</v>
      </c>
      <c r="BV282" s="126">
        <v>240</v>
      </c>
    </row>
    <row r="283" spans="61:74" ht="24.95" customHeight="1">
      <c r="BI283" s="96"/>
      <c r="BJ283" s="87"/>
      <c r="BK283" s="156" t="s">
        <v>203</v>
      </c>
      <c r="BL283" s="84" t="s">
        <v>466</v>
      </c>
      <c r="BM283" s="85">
        <v>30</v>
      </c>
      <c r="BN283" s="86">
        <v>575</v>
      </c>
      <c r="BQ283" s="96"/>
      <c r="BR283" s="128"/>
      <c r="BS283" s="157"/>
      <c r="BT283" s="122" t="s">
        <v>1124</v>
      </c>
      <c r="BU283" s="123">
        <v>6</v>
      </c>
      <c r="BV283" s="126">
        <v>325</v>
      </c>
    </row>
    <row r="284" spans="61:74" ht="24.95" customHeight="1">
      <c r="BI284" s="96"/>
      <c r="BJ284" s="87"/>
      <c r="BK284" s="156"/>
      <c r="BL284" s="84" t="s">
        <v>467</v>
      </c>
      <c r="BM284" s="85">
        <v>30</v>
      </c>
      <c r="BN284" s="86">
        <v>600</v>
      </c>
      <c r="BQ284" s="96"/>
      <c r="BR284" s="128"/>
      <c r="BS284" s="157"/>
      <c r="BT284" s="122" t="s">
        <v>1125</v>
      </c>
      <c r="BU284" s="123">
        <v>6</v>
      </c>
      <c r="BV284" s="126">
        <v>288</v>
      </c>
    </row>
    <row r="285" spans="61:74" ht="24.95" customHeight="1">
      <c r="BI285" s="96"/>
      <c r="BJ285" s="87"/>
      <c r="BK285" s="156"/>
      <c r="BL285" s="84" t="s">
        <v>468</v>
      </c>
      <c r="BM285" s="85">
        <v>30</v>
      </c>
      <c r="BN285" s="86">
        <v>600</v>
      </c>
      <c r="BQ285" s="96"/>
      <c r="BR285" s="128"/>
      <c r="BS285" s="157"/>
      <c r="BT285" s="122" t="s">
        <v>1126</v>
      </c>
      <c r="BU285" s="123">
        <v>6</v>
      </c>
      <c r="BV285" s="126">
        <v>297</v>
      </c>
    </row>
    <row r="286" spans="61:74" ht="24.95" customHeight="1">
      <c r="BI286" s="98"/>
      <c r="BJ286" s="87"/>
      <c r="BK286" s="156"/>
      <c r="BL286" s="84" t="s">
        <v>469</v>
      </c>
      <c r="BM286" s="85">
        <v>30</v>
      </c>
      <c r="BN286" s="86">
        <v>600</v>
      </c>
      <c r="BQ286" s="96"/>
      <c r="BR286" s="128"/>
      <c r="BS286" s="157"/>
      <c r="BT286" s="122" t="s">
        <v>1127</v>
      </c>
      <c r="BU286" s="123">
        <v>6</v>
      </c>
      <c r="BV286" s="126">
        <v>325</v>
      </c>
    </row>
    <row r="287" spans="61:74" ht="24.95" customHeight="1">
      <c r="BI287" s="96"/>
      <c r="BJ287" s="91"/>
      <c r="BK287" s="156"/>
      <c r="BL287" s="84" t="s">
        <v>470</v>
      </c>
      <c r="BM287" s="85">
        <v>15</v>
      </c>
      <c r="BN287" s="86">
        <v>575</v>
      </c>
      <c r="BQ287" s="96"/>
      <c r="BR287" s="128"/>
      <c r="BS287" s="157"/>
      <c r="BT287" s="122" t="s">
        <v>1128</v>
      </c>
      <c r="BU287" s="123">
        <v>6</v>
      </c>
      <c r="BV287" s="126">
        <v>288</v>
      </c>
    </row>
    <row r="288" spans="61:74" ht="24.95" customHeight="1">
      <c r="BI288" s="96"/>
      <c r="BJ288" s="92" t="s">
        <v>471</v>
      </c>
      <c r="BK288" s="156" t="s">
        <v>178</v>
      </c>
      <c r="BL288" s="84" t="s">
        <v>472</v>
      </c>
      <c r="BM288" s="85">
        <v>60</v>
      </c>
      <c r="BN288" s="86">
        <v>2475</v>
      </c>
      <c r="BQ288" s="96"/>
      <c r="BR288" s="128"/>
      <c r="BS288" s="157"/>
      <c r="BT288" s="122" t="s">
        <v>1129</v>
      </c>
      <c r="BU288" s="123">
        <v>6</v>
      </c>
      <c r="BV288" s="126">
        <v>297</v>
      </c>
    </row>
    <row r="289" spans="61:74" ht="24.95" customHeight="1">
      <c r="BI289" s="96"/>
      <c r="BJ289" s="87"/>
      <c r="BK289" s="156"/>
      <c r="BL289" s="84" t="s">
        <v>473</v>
      </c>
      <c r="BM289" s="85">
        <v>60</v>
      </c>
      <c r="BN289" s="86">
        <v>2475</v>
      </c>
      <c r="BQ289" s="96"/>
      <c r="BR289" s="128"/>
      <c r="BS289" s="157"/>
      <c r="BT289" s="122" t="s">
        <v>1130</v>
      </c>
      <c r="BU289" s="123">
        <v>6</v>
      </c>
      <c r="BV289" s="126">
        <v>325</v>
      </c>
    </row>
    <row r="290" spans="61:74" ht="24.95" customHeight="1">
      <c r="BI290" s="96"/>
      <c r="BJ290" s="87"/>
      <c r="BK290" s="156"/>
      <c r="BL290" s="84" t="s">
        <v>474</v>
      </c>
      <c r="BM290" s="85">
        <v>60</v>
      </c>
      <c r="BN290" s="86">
        <v>2475</v>
      </c>
      <c r="BQ290" s="96"/>
      <c r="BR290" s="128"/>
      <c r="BS290" s="157"/>
      <c r="BT290" s="122" t="s">
        <v>1131</v>
      </c>
      <c r="BU290" s="123">
        <v>6</v>
      </c>
      <c r="BV290" s="126">
        <v>288</v>
      </c>
    </row>
    <row r="291" spans="61:74" ht="24.95" customHeight="1">
      <c r="BI291" s="96"/>
      <c r="BJ291" s="87"/>
      <c r="BK291" s="156"/>
      <c r="BL291" s="84" t="s">
        <v>475</v>
      </c>
      <c r="BM291" s="85">
        <v>60</v>
      </c>
      <c r="BN291" s="86">
        <v>2475</v>
      </c>
      <c r="BQ291" s="96"/>
      <c r="BR291" s="128"/>
      <c r="BS291" s="157"/>
      <c r="BT291" s="122" t="s">
        <v>1132</v>
      </c>
      <c r="BU291" s="123">
        <v>6</v>
      </c>
      <c r="BV291" s="126">
        <v>297</v>
      </c>
    </row>
    <row r="292" spans="61:74" ht="24.95" customHeight="1">
      <c r="BI292" s="96"/>
      <c r="BJ292" s="87"/>
      <c r="BK292" s="156"/>
      <c r="BL292" s="84" t="s">
        <v>476</v>
      </c>
      <c r="BM292" s="85">
        <v>60</v>
      </c>
      <c r="BN292" s="86">
        <v>2475</v>
      </c>
      <c r="BQ292" s="96"/>
      <c r="BR292" s="128"/>
      <c r="BS292" s="157"/>
      <c r="BT292" s="122" t="s">
        <v>1133</v>
      </c>
      <c r="BU292" s="123">
        <v>3.2</v>
      </c>
      <c r="BV292" s="126">
        <v>142</v>
      </c>
    </row>
    <row r="293" spans="61:74" ht="24.95" customHeight="1">
      <c r="BI293" s="96"/>
      <c r="BJ293" s="91"/>
      <c r="BK293" s="156"/>
      <c r="BL293" s="84" t="s">
        <v>477</v>
      </c>
      <c r="BM293" s="85">
        <v>60</v>
      </c>
      <c r="BN293" s="86">
        <v>2475</v>
      </c>
      <c r="BQ293" s="96"/>
      <c r="BR293" s="128"/>
      <c r="BS293" s="157"/>
      <c r="BT293" s="122" t="s">
        <v>1134</v>
      </c>
      <c r="BU293" s="123">
        <v>3.2</v>
      </c>
      <c r="BV293" s="126">
        <v>89</v>
      </c>
    </row>
    <row r="294" spans="61:74" ht="24.95" customHeight="1">
      <c r="BI294" s="96"/>
      <c r="BJ294" s="92" t="s">
        <v>198</v>
      </c>
      <c r="BK294" s="156" t="s">
        <v>178</v>
      </c>
      <c r="BL294" s="84" t="s">
        <v>478</v>
      </c>
      <c r="BM294" s="85">
        <v>60</v>
      </c>
      <c r="BN294" s="86">
        <v>2475</v>
      </c>
      <c r="BQ294" s="96"/>
      <c r="BR294" s="128"/>
      <c r="BS294" s="157"/>
      <c r="BT294" s="122" t="s">
        <v>1135</v>
      </c>
      <c r="BU294" s="123">
        <v>3.2</v>
      </c>
      <c r="BV294" s="126">
        <v>127</v>
      </c>
    </row>
    <row r="295" spans="61:74" ht="24.95" customHeight="1">
      <c r="BI295" s="96"/>
      <c r="BJ295" s="87"/>
      <c r="BK295" s="156"/>
      <c r="BL295" s="84" t="s">
        <v>479</v>
      </c>
      <c r="BM295" s="85">
        <v>60</v>
      </c>
      <c r="BN295" s="86">
        <v>2475</v>
      </c>
      <c r="BQ295" s="96"/>
      <c r="BR295" s="128"/>
      <c r="BS295" s="123" t="s">
        <v>954</v>
      </c>
      <c r="BT295" s="122" t="s">
        <v>1136</v>
      </c>
      <c r="BU295" s="123">
        <v>3.2</v>
      </c>
      <c r="BV295" s="126">
        <v>6</v>
      </c>
    </row>
    <row r="296" spans="61:74" ht="24.95" customHeight="1">
      <c r="BI296" s="96"/>
      <c r="BJ296" s="87"/>
      <c r="BK296" s="156"/>
      <c r="BL296" s="84" t="s">
        <v>480</v>
      </c>
      <c r="BM296" s="85">
        <v>60</v>
      </c>
      <c r="BN296" s="86">
        <v>2475</v>
      </c>
      <c r="BQ296" s="96"/>
      <c r="BR296" s="128"/>
      <c r="BS296" s="157" t="s">
        <v>956</v>
      </c>
      <c r="BT296" s="122" t="s">
        <v>1137</v>
      </c>
      <c r="BU296" s="123">
        <v>3.2</v>
      </c>
      <c r="BV296" s="126">
        <v>8</v>
      </c>
    </row>
    <row r="297" spans="61:74" ht="24.95" customHeight="1">
      <c r="BI297" s="96"/>
      <c r="BJ297" s="87"/>
      <c r="BK297" s="156"/>
      <c r="BL297" s="84" t="s">
        <v>481</v>
      </c>
      <c r="BM297" s="85">
        <v>60</v>
      </c>
      <c r="BN297" s="86">
        <v>2475</v>
      </c>
      <c r="BQ297" s="96"/>
      <c r="BR297" s="128"/>
      <c r="BS297" s="157"/>
      <c r="BT297" s="122" t="s">
        <v>1138</v>
      </c>
      <c r="BU297" s="123">
        <v>3.2</v>
      </c>
      <c r="BV297" s="126">
        <v>60</v>
      </c>
    </row>
    <row r="298" spans="61:74" ht="24.95" customHeight="1">
      <c r="BI298" s="96"/>
      <c r="BJ298" s="87"/>
      <c r="BK298" s="156"/>
      <c r="BL298" s="84" t="s">
        <v>482</v>
      </c>
      <c r="BM298" s="85">
        <v>60</v>
      </c>
      <c r="BN298" s="86">
        <v>2475</v>
      </c>
      <c r="BQ298" s="96"/>
      <c r="BR298" s="125"/>
      <c r="BS298" s="157"/>
      <c r="BT298" s="122" t="s">
        <v>1139</v>
      </c>
      <c r="BU298" s="123">
        <v>3.2</v>
      </c>
      <c r="BV298" s="126">
        <v>33</v>
      </c>
    </row>
    <row r="299" spans="61:74" ht="24.95" customHeight="1">
      <c r="BI299" s="96"/>
      <c r="BJ299" s="87"/>
      <c r="BK299" s="156"/>
      <c r="BL299" s="84" t="s">
        <v>483</v>
      </c>
      <c r="BM299" s="85">
        <v>60</v>
      </c>
      <c r="BN299" s="86">
        <v>2475</v>
      </c>
      <c r="BQ299" s="96"/>
      <c r="BR299" s="127" t="s">
        <v>1140</v>
      </c>
      <c r="BS299" s="157" t="s">
        <v>844</v>
      </c>
      <c r="BT299" s="122" t="s">
        <v>1141</v>
      </c>
      <c r="BU299" s="123">
        <v>6</v>
      </c>
      <c r="BV299" s="126">
        <v>149</v>
      </c>
    </row>
    <row r="300" spans="61:74" ht="24.95" customHeight="1">
      <c r="BI300" s="96"/>
      <c r="BJ300" s="87"/>
      <c r="BK300" s="156"/>
      <c r="BL300" s="84" t="s">
        <v>484</v>
      </c>
      <c r="BM300" s="85">
        <v>60</v>
      </c>
      <c r="BN300" s="86">
        <v>2500</v>
      </c>
      <c r="BQ300" s="96"/>
      <c r="BR300" s="128"/>
      <c r="BS300" s="157"/>
      <c r="BT300" s="122" t="s">
        <v>1142</v>
      </c>
      <c r="BU300" s="123">
        <v>6</v>
      </c>
      <c r="BV300" s="126">
        <v>259</v>
      </c>
    </row>
    <row r="301" spans="61:74" ht="24.95" customHeight="1">
      <c r="BI301" s="96"/>
      <c r="BJ301" s="87"/>
      <c r="BK301" s="156"/>
      <c r="BL301" s="84" t="s">
        <v>485</v>
      </c>
      <c r="BM301" s="85">
        <v>60</v>
      </c>
      <c r="BN301" s="86">
        <v>2500</v>
      </c>
      <c r="BQ301" s="96"/>
      <c r="BR301" s="128"/>
      <c r="BS301" s="157"/>
      <c r="BT301" s="122" t="s">
        <v>1143</v>
      </c>
      <c r="BU301" s="123">
        <v>6</v>
      </c>
      <c r="BV301" s="126">
        <v>350</v>
      </c>
    </row>
    <row r="302" spans="61:74" ht="24.95" customHeight="1">
      <c r="BI302" s="96"/>
      <c r="BJ302" s="87"/>
      <c r="BK302" s="156"/>
      <c r="BL302" s="84" t="s">
        <v>486</v>
      </c>
      <c r="BM302" s="85">
        <v>60</v>
      </c>
      <c r="BN302" s="86">
        <v>2500</v>
      </c>
      <c r="BQ302" s="96"/>
      <c r="BR302" s="128"/>
      <c r="BS302" s="157"/>
      <c r="BT302" s="122" t="s">
        <v>1144</v>
      </c>
      <c r="BU302" s="123">
        <v>6</v>
      </c>
      <c r="BV302" s="126">
        <v>350</v>
      </c>
    </row>
    <row r="303" spans="61:74" ht="24.95" customHeight="1">
      <c r="BI303" s="96"/>
      <c r="BJ303" s="87"/>
      <c r="BK303" s="156"/>
      <c r="BL303" s="84" t="s">
        <v>487</v>
      </c>
      <c r="BM303" s="85">
        <v>60</v>
      </c>
      <c r="BN303" s="86">
        <v>2500</v>
      </c>
      <c r="BQ303" s="96"/>
      <c r="BR303" s="128"/>
      <c r="BS303" s="157"/>
      <c r="BT303" s="122" t="s">
        <v>1145</v>
      </c>
      <c r="BU303" s="123">
        <v>6</v>
      </c>
      <c r="BV303" s="126">
        <v>350</v>
      </c>
    </row>
    <row r="304" spans="61:74" ht="24.95" customHeight="1">
      <c r="BI304" s="96"/>
      <c r="BJ304" s="87"/>
      <c r="BK304" s="156"/>
      <c r="BL304" s="84" t="s">
        <v>488</v>
      </c>
      <c r="BM304" s="85">
        <v>60</v>
      </c>
      <c r="BN304" s="86">
        <v>2500</v>
      </c>
      <c r="BQ304" s="96"/>
      <c r="BR304" s="128"/>
      <c r="BS304" s="157"/>
      <c r="BT304" s="122" t="s">
        <v>1146</v>
      </c>
      <c r="BU304" s="123">
        <v>6</v>
      </c>
      <c r="BV304" s="126">
        <v>350</v>
      </c>
    </row>
    <row r="305" spans="61:74" ht="24.95" customHeight="1">
      <c r="BI305" s="96"/>
      <c r="BJ305" s="87"/>
      <c r="BK305" s="156"/>
      <c r="BL305" s="84" t="s">
        <v>489</v>
      </c>
      <c r="BM305" s="85">
        <v>60</v>
      </c>
      <c r="BN305" s="86">
        <v>2500</v>
      </c>
      <c r="BQ305" s="96"/>
      <c r="BR305" s="128"/>
      <c r="BS305" s="157"/>
      <c r="BT305" s="122" t="s">
        <v>1147</v>
      </c>
      <c r="BU305" s="123">
        <v>6</v>
      </c>
      <c r="BV305" s="126">
        <v>350</v>
      </c>
    </row>
    <row r="306" spans="61:74" ht="24.95" customHeight="1">
      <c r="BI306" s="96"/>
      <c r="BJ306" s="87"/>
      <c r="BK306" s="156"/>
      <c r="BL306" s="84" t="s">
        <v>490</v>
      </c>
      <c r="BM306" s="85">
        <v>60</v>
      </c>
      <c r="BN306" s="86">
        <v>2500</v>
      </c>
      <c r="BQ306" s="96"/>
      <c r="BR306" s="128"/>
      <c r="BS306" s="157"/>
      <c r="BT306" s="122" t="s">
        <v>1148</v>
      </c>
      <c r="BU306" s="123">
        <v>6</v>
      </c>
      <c r="BV306" s="126">
        <v>350</v>
      </c>
    </row>
    <row r="307" spans="61:74" ht="24.95" customHeight="1">
      <c r="BI307" s="96"/>
      <c r="BJ307" s="87"/>
      <c r="BK307" s="156"/>
      <c r="BL307" s="84" t="s">
        <v>491</v>
      </c>
      <c r="BM307" s="85">
        <v>60</v>
      </c>
      <c r="BN307" s="86">
        <v>2500</v>
      </c>
      <c r="BQ307" s="96"/>
      <c r="BR307" s="128"/>
      <c r="BS307" s="157"/>
      <c r="BT307" s="122" t="s">
        <v>1149</v>
      </c>
      <c r="BU307" s="123">
        <v>6</v>
      </c>
      <c r="BV307" s="126">
        <v>350</v>
      </c>
    </row>
    <row r="308" spans="61:74" ht="24.95" customHeight="1">
      <c r="BI308" s="96"/>
      <c r="BJ308" s="87"/>
      <c r="BK308" s="156"/>
      <c r="BL308" s="84" t="s">
        <v>492</v>
      </c>
      <c r="BM308" s="85">
        <v>60</v>
      </c>
      <c r="BN308" s="86">
        <v>2500</v>
      </c>
      <c r="BQ308" s="96"/>
      <c r="BR308" s="128"/>
      <c r="BS308" s="157"/>
      <c r="BT308" s="122" t="s">
        <v>1150</v>
      </c>
      <c r="BU308" s="123">
        <v>6</v>
      </c>
      <c r="BV308" s="126">
        <v>350</v>
      </c>
    </row>
    <row r="309" spans="61:74" ht="24.95" customHeight="1">
      <c r="BI309" s="96"/>
      <c r="BJ309" s="87"/>
      <c r="BK309" s="156"/>
      <c r="BL309" s="84" t="s">
        <v>493</v>
      </c>
      <c r="BM309" s="85">
        <v>60</v>
      </c>
      <c r="BN309" s="86">
        <v>2500</v>
      </c>
      <c r="BQ309" s="96"/>
      <c r="BR309" s="128"/>
      <c r="BS309" s="157"/>
      <c r="BT309" s="122" t="s">
        <v>1151</v>
      </c>
      <c r="BU309" s="123">
        <v>6</v>
      </c>
      <c r="BV309" s="126">
        <v>350</v>
      </c>
    </row>
    <row r="310" spans="61:74" ht="24.95" customHeight="1">
      <c r="BI310" s="96"/>
      <c r="BJ310" s="87"/>
      <c r="BK310" s="156"/>
      <c r="BL310" s="84" t="s">
        <v>494</v>
      </c>
      <c r="BM310" s="85">
        <v>60</v>
      </c>
      <c r="BN310" s="86">
        <v>2500</v>
      </c>
      <c r="BQ310" s="96"/>
      <c r="BR310" s="128"/>
      <c r="BS310" s="157"/>
      <c r="BT310" s="122" t="s">
        <v>1152</v>
      </c>
      <c r="BU310" s="123">
        <v>6</v>
      </c>
      <c r="BV310" s="126">
        <v>299</v>
      </c>
    </row>
    <row r="311" spans="61:74" ht="24.95" customHeight="1">
      <c r="BI311" s="96"/>
      <c r="BJ311" s="87"/>
      <c r="BK311" s="156"/>
      <c r="BL311" s="84" t="s">
        <v>495</v>
      </c>
      <c r="BM311" s="85">
        <v>60</v>
      </c>
      <c r="BN311" s="86">
        <v>2500</v>
      </c>
      <c r="BQ311" s="96"/>
      <c r="BR311" s="128"/>
      <c r="BS311" s="157"/>
      <c r="BT311" s="122" t="s">
        <v>1153</v>
      </c>
      <c r="BU311" s="123">
        <v>6</v>
      </c>
      <c r="BV311" s="126">
        <v>350</v>
      </c>
    </row>
    <row r="312" spans="61:74" ht="24.95" customHeight="1">
      <c r="BI312" s="96"/>
      <c r="BJ312" s="87"/>
      <c r="BK312" s="156"/>
      <c r="BL312" s="84" t="s">
        <v>496</v>
      </c>
      <c r="BM312" s="85">
        <v>50</v>
      </c>
      <c r="BN312" s="86">
        <v>1975</v>
      </c>
      <c r="BQ312" s="96"/>
      <c r="BR312" s="128"/>
      <c r="BS312" s="157"/>
      <c r="BT312" s="122" t="s">
        <v>1154</v>
      </c>
      <c r="BU312" s="123">
        <v>6</v>
      </c>
      <c r="BV312" s="126">
        <v>350</v>
      </c>
    </row>
    <row r="313" spans="61:74" ht="24.95" customHeight="1">
      <c r="BI313" s="96"/>
      <c r="BJ313" s="87"/>
      <c r="BK313" s="156"/>
      <c r="BL313" s="84" t="s">
        <v>497</v>
      </c>
      <c r="BM313" s="85">
        <v>50</v>
      </c>
      <c r="BN313" s="86">
        <v>1975</v>
      </c>
      <c r="BQ313" s="96"/>
      <c r="BR313" s="128"/>
      <c r="BS313" s="157"/>
      <c r="BT313" s="122" t="s">
        <v>1155</v>
      </c>
      <c r="BU313" s="123">
        <v>6</v>
      </c>
      <c r="BV313" s="126">
        <v>350</v>
      </c>
    </row>
    <row r="314" spans="61:74" ht="24.95" customHeight="1">
      <c r="BI314" s="96"/>
      <c r="BJ314" s="87"/>
      <c r="BK314" s="156"/>
      <c r="BL314" s="84" t="s">
        <v>498</v>
      </c>
      <c r="BM314" s="85">
        <v>50</v>
      </c>
      <c r="BN314" s="86">
        <v>1975</v>
      </c>
      <c r="BQ314" s="96"/>
      <c r="BR314" s="128"/>
      <c r="BS314" s="157"/>
      <c r="BT314" s="122" t="s">
        <v>1156</v>
      </c>
      <c r="BU314" s="123">
        <v>6</v>
      </c>
      <c r="BV314" s="126">
        <v>350</v>
      </c>
    </row>
    <row r="315" spans="61:74" ht="24.95" customHeight="1">
      <c r="BI315" s="96"/>
      <c r="BJ315" s="87"/>
      <c r="BK315" s="156"/>
      <c r="BL315" s="84" t="s">
        <v>499</v>
      </c>
      <c r="BM315" s="85">
        <v>50</v>
      </c>
      <c r="BN315" s="86">
        <v>1975</v>
      </c>
      <c r="BQ315" s="96"/>
      <c r="BR315" s="128"/>
      <c r="BS315" s="157"/>
      <c r="BT315" s="122" t="s">
        <v>1157</v>
      </c>
      <c r="BU315" s="123">
        <v>6</v>
      </c>
      <c r="BV315" s="126">
        <v>350</v>
      </c>
    </row>
    <row r="316" spans="61:74" ht="24.95" customHeight="1">
      <c r="BI316" s="96"/>
      <c r="BJ316" s="87"/>
      <c r="BK316" s="156"/>
      <c r="BL316" s="84" t="s">
        <v>500</v>
      </c>
      <c r="BM316" s="85">
        <v>50</v>
      </c>
      <c r="BN316" s="86">
        <v>2000</v>
      </c>
      <c r="BQ316" s="96"/>
      <c r="BR316" s="128"/>
      <c r="BS316" s="157"/>
      <c r="BT316" s="122" t="s">
        <v>1158</v>
      </c>
      <c r="BU316" s="123">
        <v>6</v>
      </c>
      <c r="BV316" s="126">
        <v>350</v>
      </c>
    </row>
    <row r="317" spans="61:74" ht="24.95" customHeight="1">
      <c r="BI317" s="96"/>
      <c r="BJ317" s="87"/>
      <c r="BK317" s="156"/>
      <c r="BL317" s="84" t="s">
        <v>501</v>
      </c>
      <c r="BM317" s="85">
        <v>50</v>
      </c>
      <c r="BN317" s="86">
        <v>2000</v>
      </c>
      <c r="BQ317" s="96"/>
      <c r="BR317" s="128"/>
      <c r="BS317" s="157"/>
      <c r="BT317" s="122" t="s">
        <v>1159</v>
      </c>
      <c r="BU317" s="123">
        <v>6</v>
      </c>
      <c r="BV317" s="126">
        <v>350</v>
      </c>
    </row>
    <row r="318" spans="61:74" ht="24.95" customHeight="1">
      <c r="BI318" s="96"/>
      <c r="BJ318" s="87"/>
      <c r="BK318" s="156"/>
      <c r="BL318" s="84" t="s">
        <v>502</v>
      </c>
      <c r="BM318" s="85">
        <v>50</v>
      </c>
      <c r="BN318" s="86">
        <v>2000</v>
      </c>
      <c r="BQ318" s="96"/>
      <c r="BR318" s="128"/>
      <c r="BS318" s="157"/>
      <c r="BT318" s="122" t="s">
        <v>1160</v>
      </c>
      <c r="BU318" s="123">
        <v>6</v>
      </c>
      <c r="BV318" s="126">
        <v>350</v>
      </c>
    </row>
    <row r="319" spans="61:74" ht="24.95" customHeight="1">
      <c r="BI319" s="96"/>
      <c r="BJ319" s="87"/>
      <c r="BK319" s="156"/>
      <c r="BL319" s="84" t="s">
        <v>503</v>
      </c>
      <c r="BM319" s="85">
        <v>50</v>
      </c>
      <c r="BN319" s="86">
        <v>2000</v>
      </c>
      <c r="BQ319" s="96"/>
      <c r="BR319" s="128"/>
      <c r="BS319" s="157"/>
      <c r="BT319" s="122" t="s">
        <v>1161</v>
      </c>
      <c r="BU319" s="123">
        <v>6</v>
      </c>
      <c r="BV319" s="126">
        <v>350</v>
      </c>
    </row>
    <row r="320" spans="61:74" ht="24.95" customHeight="1">
      <c r="BI320" s="96"/>
      <c r="BJ320" s="87"/>
      <c r="BK320" s="156" t="s">
        <v>203</v>
      </c>
      <c r="BL320" s="84" t="s">
        <v>504</v>
      </c>
      <c r="BM320" s="85">
        <v>43</v>
      </c>
      <c r="BN320" s="86">
        <v>575</v>
      </c>
      <c r="BQ320" s="96"/>
      <c r="BR320" s="128"/>
      <c r="BS320" s="157"/>
      <c r="BT320" s="122" t="s">
        <v>1162</v>
      </c>
      <c r="BU320" s="123">
        <v>6</v>
      </c>
      <c r="BV320" s="126">
        <v>155</v>
      </c>
    </row>
    <row r="321" spans="61:74" ht="24.95" customHeight="1">
      <c r="BI321" s="96"/>
      <c r="BJ321" s="87"/>
      <c r="BK321" s="156"/>
      <c r="BL321" s="84" t="s">
        <v>505</v>
      </c>
      <c r="BM321" s="85">
        <v>43</v>
      </c>
      <c r="BN321" s="86">
        <v>575</v>
      </c>
      <c r="BQ321" s="96"/>
      <c r="BR321" s="128"/>
      <c r="BS321" s="157"/>
      <c r="BT321" s="122" t="s">
        <v>1163</v>
      </c>
      <c r="BU321" s="123">
        <v>6</v>
      </c>
      <c r="BV321" s="126">
        <v>265</v>
      </c>
    </row>
    <row r="322" spans="61:74" ht="24.95" customHeight="1">
      <c r="BI322" s="96"/>
      <c r="BJ322" s="87"/>
      <c r="BK322" s="156"/>
      <c r="BL322" s="84" t="s">
        <v>506</v>
      </c>
      <c r="BM322" s="85">
        <v>45</v>
      </c>
      <c r="BN322" s="86">
        <v>575</v>
      </c>
      <c r="BQ322" s="96"/>
      <c r="BR322" s="128"/>
      <c r="BS322" s="157"/>
      <c r="BT322" s="122" t="s">
        <v>1164</v>
      </c>
      <c r="BU322" s="123">
        <v>6</v>
      </c>
      <c r="BV322" s="126">
        <v>350</v>
      </c>
    </row>
    <row r="323" spans="61:74" ht="24.95" customHeight="1">
      <c r="BI323" s="96"/>
      <c r="BJ323" s="87"/>
      <c r="BK323" s="156"/>
      <c r="BL323" s="84" t="s">
        <v>507</v>
      </c>
      <c r="BM323" s="85">
        <v>43</v>
      </c>
      <c r="BN323" s="86">
        <v>575</v>
      </c>
      <c r="BQ323" s="96"/>
      <c r="BR323" s="128"/>
      <c r="BS323" s="157"/>
      <c r="BT323" s="122" t="s">
        <v>1165</v>
      </c>
      <c r="BU323" s="123">
        <v>6</v>
      </c>
      <c r="BV323" s="126">
        <v>350</v>
      </c>
    </row>
    <row r="324" spans="61:74" ht="24.95" customHeight="1">
      <c r="BI324" s="96"/>
      <c r="BJ324" s="87"/>
      <c r="BK324" s="156"/>
      <c r="BL324" s="84" t="s">
        <v>508</v>
      </c>
      <c r="BM324" s="85">
        <v>43</v>
      </c>
      <c r="BN324" s="86">
        <v>575</v>
      </c>
      <c r="BQ324" s="96"/>
      <c r="BR324" s="128"/>
      <c r="BS324" s="157"/>
      <c r="BT324" s="122" t="s">
        <v>1166</v>
      </c>
      <c r="BU324" s="123">
        <v>6</v>
      </c>
      <c r="BV324" s="126">
        <v>350</v>
      </c>
    </row>
    <row r="325" spans="61:74" ht="24.95" customHeight="1">
      <c r="BI325" s="96"/>
      <c r="BJ325" s="87"/>
      <c r="BK325" s="156"/>
      <c r="BL325" s="84" t="s">
        <v>509</v>
      </c>
      <c r="BM325" s="85">
        <v>45</v>
      </c>
      <c r="BN325" s="86">
        <v>575</v>
      </c>
      <c r="BQ325" s="98"/>
      <c r="BR325" s="128"/>
      <c r="BS325" s="157"/>
      <c r="BT325" s="122" t="s">
        <v>1167</v>
      </c>
      <c r="BU325" s="123">
        <v>6</v>
      </c>
      <c r="BV325" s="126">
        <v>350</v>
      </c>
    </row>
    <row r="326" spans="61:74" ht="24.95" customHeight="1">
      <c r="BI326" s="96"/>
      <c r="BJ326" s="87"/>
      <c r="BK326" s="156"/>
      <c r="BL326" s="84" t="s">
        <v>510</v>
      </c>
      <c r="BM326" s="85">
        <v>43</v>
      </c>
      <c r="BN326" s="86">
        <v>575</v>
      </c>
      <c r="BQ326" s="98"/>
      <c r="BR326" s="128"/>
      <c r="BS326" s="157"/>
      <c r="BT326" s="122" t="s">
        <v>1168</v>
      </c>
      <c r="BU326" s="123">
        <v>6</v>
      </c>
      <c r="BV326" s="126">
        <v>350</v>
      </c>
    </row>
    <row r="327" spans="61:74" ht="24.95" customHeight="1">
      <c r="BI327" s="96"/>
      <c r="BJ327" s="87"/>
      <c r="BK327" s="156"/>
      <c r="BL327" s="84" t="s">
        <v>511</v>
      </c>
      <c r="BM327" s="85">
        <v>43</v>
      </c>
      <c r="BN327" s="86">
        <v>575</v>
      </c>
      <c r="BQ327" s="98"/>
      <c r="BR327" s="128"/>
      <c r="BS327" s="157"/>
      <c r="BT327" s="122" t="s">
        <v>1169</v>
      </c>
      <c r="BU327" s="123">
        <v>6</v>
      </c>
      <c r="BV327" s="126">
        <v>350</v>
      </c>
    </row>
    <row r="328" spans="61:74" ht="24.95" customHeight="1">
      <c r="BI328" s="96"/>
      <c r="BJ328" s="87"/>
      <c r="BK328" s="156"/>
      <c r="BL328" s="84" t="s">
        <v>512</v>
      </c>
      <c r="BM328" s="85">
        <v>45</v>
      </c>
      <c r="BN328" s="86">
        <v>575</v>
      </c>
      <c r="BQ328" s="96"/>
      <c r="BR328" s="128"/>
      <c r="BS328" s="157"/>
      <c r="BT328" s="122" t="s">
        <v>1170</v>
      </c>
      <c r="BU328" s="123">
        <v>6</v>
      </c>
      <c r="BV328" s="126">
        <v>350</v>
      </c>
    </row>
    <row r="329" spans="61:74" ht="24.95" customHeight="1">
      <c r="BI329" s="96"/>
      <c r="BJ329" s="87"/>
      <c r="BK329" s="156"/>
      <c r="BL329" s="84" t="s">
        <v>513</v>
      </c>
      <c r="BM329" s="85">
        <v>43</v>
      </c>
      <c r="BN329" s="86">
        <v>575</v>
      </c>
      <c r="BQ329" s="96"/>
      <c r="BR329" s="128"/>
      <c r="BS329" s="157"/>
      <c r="BT329" s="122" t="s">
        <v>1171</v>
      </c>
      <c r="BU329" s="123">
        <v>6</v>
      </c>
      <c r="BV329" s="126">
        <v>350</v>
      </c>
    </row>
    <row r="330" spans="61:74" ht="24.95" customHeight="1">
      <c r="BI330" s="96"/>
      <c r="BJ330" s="87"/>
      <c r="BK330" s="156"/>
      <c r="BL330" s="84" t="s">
        <v>514</v>
      </c>
      <c r="BM330" s="85">
        <v>43</v>
      </c>
      <c r="BN330" s="86">
        <v>575</v>
      </c>
      <c r="BQ330" s="96"/>
      <c r="BR330" s="128"/>
      <c r="BS330" s="157"/>
      <c r="BT330" s="122" t="s">
        <v>1172</v>
      </c>
      <c r="BU330" s="123">
        <v>6</v>
      </c>
      <c r="BV330" s="126">
        <v>350</v>
      </c>
    </row>
    <row r="331" spans="61:74" ht="24.95" customHeight="1">
      <c r="BI331" s="96"/>
      <c r="BJ331" s="87"/>
      <c r="BK331" s="156"/>
      <c r="BL331" s="84" t="s">
        <v>515</v>
      </c>
      <c r="BM331" s="85">
        <v>45</v>
      </c>
      <c r="BN331" s="86">
        <v>575</v>
      </c>
      <c r="BQ331" s="96"/>
      <c r="BR331" s="128"/>
      <c r="BS331" s="157"/>
      <c r="BT331" s="122" t="s">
        <v>1173</v>
      </c>
      <c r="BU331" s="123">
        <v>6</v>
      </c>
      <c r="BV331" s="126">
        <v>305</v>
      </c>
    </row>
    <row r="332" spans="61:74" ht="24.95" customHeight="1">
      <c r="BI332" s="96"/>
      <c r="BJ332" s="87"/>
      <c r="BK332" s="156"/>
      <c r="BL332" s="84" t="s">
        <v>516</v>
      </c>
      <c r="BM332" s="85">
        <v>43</v>
      </c>
      <c r="BN332" s="86">
        <v>600</v>
      </c>
      <c r="BQ332" s="96"/>
      <c r="BR332" s="128"/>
      <c r="BS332" s="157"/>
      <c r="BT332" s="122" t="s">
        <v>1174</v>
      </c>
      <c r="BU332" s="123">
        <v>6</v>
      </c>
      <c r="BV332" s="126">
        <v>350</v>
      </c>
    </row>
    <row r="333" spans="61:74" ht="24.95" customHeight="1">
      <c r="BI333" s="96"/>
      <c r="BJ333" s="87"/>
      <c r="BK333" s="156"/>
      <c r="BL333" s="84" t="s">
        <v>517</v>
      </c>
      <c r="BM333" s="85">
        <v>43</v>
      </c>
      <c r="BN333" s="86">
        <v>600</v>
      </c>
      <c r="BQ333" s="96"/>
      <c r="BR333" s="128"/>
      <c r="BS333" s="157"/>
      <c r="BT333" s="122" t="s">
        <v>1175</v>
      </c>
      <c r="BU333" s="123">
        <v>6</v>
      </c>
      <c r="BV333" s="126">
        <v>350</v>
      </c>
    </row>
    <row r="334" spans="61:74" ht="24.95" customHeight="1">
      <c r="BI334" s="96"/>
      <c r="BJ334" s="87"/>
      <c r="BK334" s="156"/>
      <c r="BL334" s="84" t="s">
        <v>518</v>
      </c>
      <c r="BM334" s="85">
        <v>45</v>
      </c>
      <c r="BN334" s="86">
        <v>600</v>
      </c>
      <c r="BQ334" s="96"/>
      <c r="BR334" s="128"/>
      <c r="BS334" s="157" t="s">
        <v>844</v>
      </c>
      <c r="BT334" s="122" t="s">
        <v>1176</v>
      </c>
      <c r="BU334" s="123">
        <v>6</v>
      </c>
      <c r="BV334" s="126">
        <v>350</v>
      </c>
    </row>
    <row r="335" spans="61:74" ht="24.95" customHeight="1">
      <c r="BI335" s="96"/>
      <c r="BJ335" s="87"/>
      <c r="BK335" s="156"/>
      <c r="BL335" s="84" t="s">
        <v>519</v>
      </c>
      <c r="BM335" s="85">
        <v>43</v>
      </c>
      <c r="BN335" s="86">
        <v>600</v>
      </c>
      <c r="BQ335" s="96"/>
      <c r="BR335" s="128"/>
      <c r="BS335" s="157"/>
      <c r="BT335" s="122" t="s">
        <v>1177</v>
      </c>
      <c r="BU335" s="123">
        <v>6</v>
      </c>
      <c r="BV335" s="126">
        <v>350</v>
      </c>
    </row>
    <row r="336" spans="61:74" ht="24.95" customHeight="1">
      <c r="BI336" s="96"/>
      <c r="BJ336" s="87"/>
      <c r="BK336" s="156"/>
      <c r="BL336" s="84" t="s">
        <v>520</v>
      </c>
      <c r="BM336" s="85">
        <v>43</v>
      </c>
      <c r="BN336" s="86">
        <v>600</v>
      </c>
      <c r="BQ336" s="96"/>
      <c r="BR336" s="128"/>
      <c r="BS336" s="157"/>
      <c r="BT336" s="122" t="s">
        <v>1178</v>
      </c>
      <c r="BU336" s="123">
        <v>6</v>
      </c>
      <c r="BV336" s="126">
        <v>350</v>
      </c>
    </row>
    <row r="337" spans="61:74" ht="24.95" customHeight="1">
      <c r="BI337" s="96"/>
      <c r="BJ337" s="87"/>
      <c r="BK337" s="156"/>
      <c r="BL337" s="84" t="s">
        <v>521</v>
      </c>
      <c r="BM337" s="85">
        <v>45</v>
      </c>
      <c r="BN337" s="86">
        <v>600</v>
      </c>
      <c r="BQ337" s="96"/>
      <c r="BR337" s="128"/>
      <c r="BS337" s="157"/>
      <c r="BT337" s="122" t="s">
        <v>1179</v>
      </c>
      <c r="BU337" s="123">
        <v>6</v>
      </c>
      <c r="BV337" s="126">
        <v>350</v>
      </c>
    </row>
    <row r="338" spans="61:74" ht="24.95" customHeight="1">
      <c r="BI338" s="96"/>
      <c r="BJ338" s="87"/>
      <c r="BK338" s="156"/>
      <c r="BL338" s="84" t="s">
        <v>522</v>
      </c>
      <c r="BM338" s="85">
        <v>43</v>
      </c>
      <c r="BN338" s="86">
        <v>600</v>
      </c>
      <c r="BQ338" s="96"/>
      <c r="BR338" s="128"/>
      <c r="BS338" s="157"/>
      <c r="BT338" s="122" t="s">
        <v>1180</v>
      </c>
      <c r="BU338" s="123">
        <v>6</v>
      </c>
      <c r="BV338" s="126">
        <v>350</v>
      </c>
    </row>
    <row r="339" spans="61:74" ht="24.95" customHeight="1">
      <c r="BI339" s="96"/>
      <c r="BJ339" s="87"/>
      <c r="BK339" s="156"/>
      <c r="BL339" s="84" t="s">
        <v>523</v>
      </c>
      <c r="BM339" s="85">
        <v>43</v>
      </c>
      <c r="BN339" s="86">
        <v>600</v>
      </c>
      <c r="BQ339" s="96"/>
      <c r="BR339" s="128"/>
      <c r="BS339" s="157"/>
      <c r="BT339" s="122" t="s">
        <v>1181</v>
      </c>
      <c r="BU339" s="123">
        <v>6</v>
      </c>
      <c r="BV339" s="126">
        <v>350</v>
      </c>
    </row>
    <row r="340" spans="61:74" ht="24.95" customHeight="1">
      <c r="BI340" s="96"/>
      <c r="BJ340" s="87"/>
      <c r="BK340" s="156"/>
      <c r="BL340" s="84" t="s">
        <v>524</v>
      </c>
      <c r="BM340" s="85">
        <v>45</v>
      </c>
      <c r="BN340" s="86">
        <v>600</v>
      </c>
      <c r="BQ340" s="96"/>
      <c r="BR340" s="128"/>
      <c r="BS340" s="157"/>
      <c r="BT340" s="122" t="s">
        <v>1182</v>
      </c>
      <c r="BU340" s="123">
        <v>6</v>
      </c>
      <c r="BV340" s="126">
        <v>350</v>
      </c>
    </row>
    <row r="341" spans="61:74" ht="24.95" customHeight="1">
      <c r="BI341" s="96"/>
      <c r="BJ341" s="87"/>
      <c r="BK341" s="156"/>
      <c r="BL341" s="84" t="s">
        <v>525</v>
      </c>
      <c r="BM341" s="85">
        <v>43</v>
      </c>
      <c r="BN341" s="86">
        <v>600</v>
      </c>
      <c r="BQ341" s="96"/>
      <c r="BR341" s="128"/>
      <c r="BS341" s="157"/>
      <c r="BT341" s="122" t="s">
        <v>1183</v>
      </c>
      <c r="BU341" s="123">
        <v>3.6</v>
      </c>
      <c r="BV341" s="126">
        <v>225</v>
      </c>
    </row>
    <row r="342" spans="61:74" ht="24.95" customHeight="1">
      <c r="BI342" s="96"/>
      <c r="BJ342" s="87"/>
      <c r="BK342" s="156"/>
      <c r="BL342" s="84" t="s">
        <v>526</v>
      </c>
      <c r="BM342" s="85">
        <v>43</v>
      </c>
      <c r="BN342" s="86">
        <v>600</v>
      </c>
      <c r="BQ342" s="96"/>
      <c r="BR342" s="128"/>
      <c r="BS342" s="157"/>
      <c r="BT342" s="122" t="s">
        <v>1184</v>
      </c>
      <c r="BU342" s="123">
        <v>3.6</v>
      </c>
      <c r="BV342" s="126">
        <v>225</v>
      </c>
    </row>
    <row r="343" spans="61:74" ht="24.95" customHeight="1">
      <c r="BI343" s="96"/>
      <c r="BJ343" s="87"/>
      <c r="BK343" s="156"/>
      <c r="BL343" s="84" t="s">
        <v>527</v>
      </c>
      <c r="BM343" s="85">
        <v>45</v>
      </c>
      <c r="BN343" s="86">
        <v>600</v>
      </c>
      <c r="BQ343" s="96"/>
      <c r="BR343" s="128"/>
      <c r="BS343" s="157"/>
      <c r="BT343" s="122" t="s">
        <v>1185</v>
      </c>
      <c r="BU343" s="123">
        <v>3.6</v>
      </c>
      <c r="BV343" s="126">
        <v>250</v>
      </c>
    </row>
    <row r="344" spans="61:74" ht="24.95" customHeight="1">
      <c r="BI344" s="96"/>
      <c r="BJ344" s="87"/>
      <c r="BK344" s="156"/>
      <c r="BL344" s="84" t="s">
        <v>528</v>
      </c>
      <c r="BM344" s="85">
        <v>45</v>
      </c>
      <c r="BN344" s="86">
        <v>575</v>
      </c>
      <c r="BQ344" s="96"/>
      <c r="BR344" s="125"/>
      <c r="BS344" s="157"/>
      <c r="BT344" s="122" t="s">
        <v>1186</v>
      </c>
      <c r="BU344" s="123">
        <v>3.6</v>
      </c>
      <c r="BV344" s="126">
        <v>250</v>
      </c>
    </row>
    <row r="345" spans="61:74" ht="24.95" customHeight="1">
      <c r="BI345" s="96"/>
      <c r="BJ345" s="87"/>
      <c r="BK345" s="156"/>
      <c r="BL345" s="84" t="s">
        <v>529</v>
      </c>
      <c r="BM345" s="85">
        <v>45</v>
      </c>
      <c r="BN345" s="86">
        <v>600</v>
      </c>
      <c r="BQ345" s="96"/>
      <c r="BR345" s="127" t="s">
        <v>1187</v>
      </c>
      <c r="BS345" s="157" t="s">
        <v>956</v>
      </c>
      <c r="BT345" s="122" t="s">
        <v>1188</v>
      </c>
      <c r="BU345" s="123">
        <v>4</v>
      </c>
      <c r="BV345" s="126">
        <v>49</v>
      </c>
    </row>
    <row r="346" spans="61:74" ht="24.95" customHeight="1">
      <c r="BI346" s="96"/>
      <c r="BJ346" s="87"/>
      <c r="BK346" s="156"/>
      <c r="BL346" s="84" t="s">
        <v>530</v>
      </c>
      <c r="BM346" s="85">
        <v>45</v>
      </c>
      <c r="BN346" s="86">
        <v>575</v>
      </c>
      <c r="BQ346" s="96"/>
      <c r="BR346" s="125"/>
      <c r="BS346" s="157"/>
      <c r="BT346" s="122" t="s">
        <v>1189</v>
      </c>
      <c r="BU346" s="123">
        <v>4</v>
      </c>
      <c r="BV346" s="126">
        <v>48</v>
      </c>
    </row>
    <row r="347" spans="61:74" ht="24.95" customHeight="1">
      <c r="BI347" s="96"/>
      <c r="BJ347" s="87"/>
      <c r="BK347" s="156"/>
      <c r="BL347" s="84" t="s">
        <v>531</v>
      </c>
      <c r="BM347" s="85">
        <v>45</v>
      </c>
      <c r="BN347" s="86">
        <v>600</v>
      </c>
      <c r="BQ347" s="96"/>
      <c r="BR347" s="127" t="s">
        <v>1190</v>
      </c>
      <c r="BS347" s="157" t="s">
        <v>844</v>
      </c>
      <c r="BT347" s="122" t="s">
        <v>1191</v>
      </c>
      <c r="BU347" s="123">
        <v>6</v>
      </c>
      <c r="BV347" s="126">
        <v>300</v>
      </c>
    </row>
    <row r="348" spans="61:74" ht="24.95" customHeight="1">
      <c r="BI348" s="96"/>
      <c r="BJ348" s="87"/>
      <c r="BK348" s="156"/>
      <c r="BL348" s="84" t="s">
        <v>532</v>
      </c>
      <c r="BM348" s="85">
        <v>45</v>
      </c>
      <c r="BN348" s="86">
        <v>575</v>
      </c>
      <c r="BQ348" s="96"/>
      <c r="BR348" s="128"/>
      <c r="BS348" s="157"/>
      <c r="BT348" s="122" t="s">
        <v>1192</v>
      </c>
      <c r="BU348" s="123">
        <v>6</v>
      </c>
      <c r="BV348" s="126">
        <v>140</v>
      </c>
    </row>
    <row r="349" spans="61:74" ht="24.95" customHeight="1">
      <c r="BI349" s="96"/>
      <c r="BJ349" s="87"/>
      <c r="BK349" s="156"/>
      <c r="BL349" s="84" t="s">
        <v>533</v>
      </c>
      <c r="BM349" s="85">
        <v>45</v>
      </c>
      <c r="BN349" s="86">
        <v>600</v>
      </c>
      <c r="BQ349" s="96"/>
      <c r="BR349" s="128"/>
      <c r="BS349" s="157"/>
      <c r="BT349" s="122" t="s">
        <v>1193</v>
      </c>
      <c r="BU349" s="123">
        <v>6</v>
      </c>
      <c r="BV349" s="126">
        <v>155</v>
      </c>
    </row>
    <row r="350" spans="61:74" ht="24.95" customHeight="1">
      <c r="BI350" s="96"/>
      <c r="BJ350" s="87"/>
      <c r="BK350" s="156"/>
      <c r="BL350" s="84" t="s">
        <v>534</v>
      </c>
      <c r="BM350" s="85">
        <v>45</v>
      </c>
      <c r="BN350" s="86">
        <v>575</v>
      </c>
      <c r="BQ350" s="96"/>
      <c r="BR350" s="128"/>
      <c r="BS350" s="157"/>
      <c r="BT350" s="122" t="s">
        <v>1194</v>
      </c>
      <c r="BU350" s="123">
        <v>6</v>
      </c>
      <c r="BV350" s="126">
        <v>162</v>
      </c>
    </row>
    <row r="351" spans="61:74" ht="24.95" customHeight="1">
      <c r="BI351" s="96"/>
      <c r="BJ351" s="87"/>
      <c r="BK351" s="156"/>
      <c r="BL351" s="84" t="s">
        <v>535</v>
      </c>
      <c r="BM351" s="85">
        <v>45</v>
      </c>
      <c r="BN351" s="86">
        <v>600</v>
      </c>
      <c r="BQ351" s="96"/>
      <c r="BR351" s="128"/>
      <c r="BS351" s="157"/>
      <c r="BT351" s="122" t="s">
        <v>1195</v>
      </c>
      <c r="BU351" s="123">
        <v>6</v>
      </c>
      <c r="BV351" s="126">
        <v>180</v>
      </c>
    </row>
    <row r="352" spans="61:74" ht="24.95" customHeight="1">
      <c r="BI352" s="96"/>
      <c r="BJ352" s="87"/>
      <c r="BK352" s="156"/>
      <c r="BL352" s="84" t="s">
        <v>536</v>
      </c>
      <c r="BM352" s="85">
        <v>30</v>
      </c>
      <c r="BN352" s="86">
        <v>575</v>
      </c>
      <c r="BQ352" s="96"/>
      <c r="BR352" s="128"/>
      <c r="BS352" s="157"/>
      <c r="BT352" s="122" t="s">
        <v>1196</v>
      </c>
      <c r="BU352" s="123">
        <v>6</v>
      </c>
      <c r="BV352" s="126">
        <v>230</v>
      </c>
    </row>
    <row r="353" spans="61:74" ht="24.95" customHeight="1">
      <c r="BI353" s="96"/>
      <c r="BJ353" s="87"/>
      <c r="BK353" s="156"/>
      <c r="BL353" s="84" t="s">
        <v>537</v>
      </c>
      <c r="BM353" s="85">
        <v>30</v>
      </c>
      <c r="BN353" s="86">
        <v>600</v>
      </c>
      <c r="BQ353" s="96"/>
      <c r="BR353" s="128"/>
      <c r="BS353" s="157"/>
      <c r="BT353" s="122" t="s">
        <v>1197</v>
      </c>
      <c r="BU353" s="123">
        <v>6</v>
      </c>
      <c r="BV353" s="126">
        <v>245</v>
      </c>
    </row>
    <row r="354" spans="61:74" ht="24.95" customHeight="1">
      <c r="BI354" s="96"/>
      <c r="BJ354" s="87"/>
      <c r="BK354" s="156"/>
      <c r="BL354" s="84" t="s">
        <v>538</v>
      </c>
      <c r="BM354" s="85">
        <v>30</v>
      </c>
      <c r="BN354" s="86">
        <v>575</v>
      </c>
      <c r="BQ354" s="96"/>
      <c r="BR354" s="128"/>
      <c r="BS354" s="157"/>
      <c r="BT354" s="122" t="s">
        <v>1198</v>
      </c>
      <c r="BU354" s="123">
        <v>6</v>
      </c>
      <c r="BV354" s="126">
        <v>297</v>
      </c>
    </row>
    <row r="355" spans="61:74" ht="24.95" customHeight="1">
      <c r="BI355" s="96"/>
      <c r="BJ355" s="87"/>
      <c r="BK355" s="156"/>
      <c r="BL355" s="84" t="s">
        <v>539</v>
      </c>
      <c r="BM355" s="85">
        <v>30</v>
      </c>
      <c r="BN355" s="86">
        <v>600</v>
      </c>
      <c r="BQ355" s="96"/>
      <c r="BR355" s="128"/>
      <c r="BS355" s="157"/>
      <c r="BT355" s="122" t="s">
        <v>1199</v>
      </c>
      <c r="BU355" s="123">
        <v>6</v>
      </c>
      <c r="BV355" s="126">
        <v>110</v>
      </c>
    </row>
    <row r="356" spans="61:74" ht="24.95" customHeight="1">
      <c r="BI356" s="96"/>
      <c r="BJ356" s="87"/>
      <c r="BK356" s="156"/>
      <c r="BL356" s="84" t="s">
        <v>540</v>
      </c>
      <c r="BM356" s="85">
        <v>30</v>
      </c>
      <c r="BN356" s="86">
        <v>575</v>
      </c>
      <c r="BQ356" s="96"/>
      <c r="BR356" s="128"/>
      <c r="BS356" s="157"/>
      <c r="BT356" s="122" t="s">
        <v>1200</v>
      </c>
      <c r="BU356" s="123">
        <v>6</v>
      </c>
      <c r="BV356" s="126">
        <v>125</v>
      </c>
    </row>
    <row r="357" spans="61:74" ht="24.95" customHeight="1">
      <c r="BI357" s="96"/>
      <c r="BJ357" s="87"/>
      <c r="BK357" s="156"/>
      <c r="BL357" s="84" t="s">
        <v>541</v>
      </c>
      <c r="BM357" s="85">
        <v>30</v>
      </c>
      <c r="BN357" s="86">
        <v>600</v>
      </c>
      <c r="BQ357" s="96"/>
      <c r="BR357" s="128"/>
      <c r="BS357" s="157"/>
      <c r="BT357" s="122" t="s">
        <v>1201</v>
      </c>
      <c r="BU357" s="123">
        <v>6</v>
      </c>
      <c r="BV357" s="126">
        <v>132</v>
      </c>
    </row>
    <row r="358" spans="61:74" ht="24.95" customHeight="1">
      <c r="BI358" s="98"/>
      <c r="BJ358" s="87"/>
      <c r="BK358" s="156"/>
      <c r="BL358" s="84" t="s">
        <v>542</v>
      </c>
      <c r="BM358" s="85">
        <v>30</v>
      </c>
      <c r="BN358" s="86">
        <v>575</v>
      </c>
      <c r="BQ358" s="96"/>
      <c r="BR358" s="128"/>
      <c r="BS358" s="157"/>
      <c r="BT358" s="122" t="s">
        <v>1202</v>
      </c>
      <c r="BU358" s="123">
        <v>6</v>
      </c>
      <c r="BV358" s="126">
        <v>150</v>
      </c>
    </row>
    <row r="359" spans="61:74" ht="24.95" customHeight="1">
      <c r="BI359" s="98"/>
      <c r="BJ359" s="91"/>
      <c r="BK359" s="156"/>
      <c r="BL359" s="84" t="s">
        <v>543</v>
      </c>
      <c r="BM359" s="85">
        <v>30</v>
      </c>
      <c r="BN359" s="86">
        <v>600</v>
      </c>
      <c r="BQ359" s="96"/>
      <c r="BR359" s="128"/>
      <c r="BS359" s="157"/>
      <c r="BT359" s="122" t="s">
        <v>1203</v>
      </c>
      <c r="BU359" s="123">
        <v>6</v>
      </c>
      <c r="BV359" s="126">
        <v>325</v>
      </c>
    </row>
    <row r="360" spans="61:74" ht="24.95" customHeight="1">
      <c r="BI360" s="98"/>
      <c r="BJ360" s="101" t="s">
        <v>544</v>
      </c>
      <c r="BK360" s="93" t="s">
        <v>159</v>
      </c>
      <c r="BL360" s="84" t="s">
        <v>545</v>
      </c>
      <c r="BM360" s="85">
        <v>100</v>
      </c>
      <c r="BN360" s="86">
        <v>4000</v>
      </c>
      <c r="BQ360" s="96"/>
      <c r="BR360" s="128"/>
      <c r="BS360" s="157"/>
      <c r="BT360" s="122" t="s">
        <v>1204</v>
      </c>
      <c r="BU360" s="123">
        <v>6</v>
      </c>
      <c r="BV360" s="126">
        <v>325</v>
      </c>
    </row>
    <row r="361" spans="61:74" ht="24.95" customHeight="1">
      <c r="BI361" s="96"/>
      <c r="BJ361" s="101" t="s">
        <v>546</v>
      </c>
      <c r="BK361" s="93" t="s">
        <v>203</v>
      </c>
      <c r="BL361" s="84" t="s">
        <v>547</v>
      </c>
      <c r="BM361" s="85">
        <v>24</v>
      </c>
      <c r="BN361" s="86">
        <v>575</v>
      </c>
      <c r="BQ361" s="96"/>
      <c r="BR361" s="128"/>
      <c r="BS361" s="157"/>
      <c r="BT361" s="122" t="s">
        <v>1205</v>
      </c>
      <c r="BU361" s="123">
        <v>6</v>
      </c>
      <c r="BV361" s="126">
        <v>173</v>
      </c>
    </row>
    <row r="362" spans="61:74" ht="24.95" customHeight="1">
      <c r="BI362" s="96"/>
      <c r="BJ362" s="107" t="s">
        <v>548</v>
      </c>
      <c r="BK362" s="93" t="s">
        <v>154</v>
      </c>
      <c r="BL362" s="84" t="s">
        <v>549</v>
      </c>
      <c r="BM362" s="85">
        <v>180</v>
      </c>
      <c r="BN362" s="86">
        <v>5000</v>
      </c>
      <c r="BQ362" s="96"/>
      <c r="BR362" s="128"/>
      <c r="BS362" s="157"/>
      <c r="BT362" s="122" t="s">
        <v>1206</v>
      </c>
      <c r="BU362" s="123">
        <v>6</v>
      </c>
      <c r="BV362" s="126">
        <v>243</v>
      </c>
    </row>
    <row r="363" spans="61:74" ht="24.95" customHeight="1">
      <c r="BI363" s="96"/>
      <c r="BJ363" s="108"/>
      <c r="BK363" s="156" t="s">
        <v>159</v>
      </c>
      <c r="BL363" s="84" t="s">
        <v>550</v>
      </c>
      <c r="BM363" s="85">
        <v>120</v>
      </c>
      <c r="BN363" s="86">
        <v>5000</v>
      </c>
      <c r="BQ363" s="96"/>
      <c r="BR363" s="128"/>
      <c r="BS363" s="157"/>
      <c r="BT363" s="122" t="s">
        <v>1207</v>
      </c>
      <c r="BU363" s="123">
        <v>6</v>
      </c>
      <c r="BV363" s="126">
        <v>188</v>
      </c>
    </row>
    <row r="364" spans="61:74" ht="24.95" customHeight="1">
      <c r="BI364" s="96"/>
      <c r="BJ364" s="108"/>
      <c r="BK364" s="156"/>
      <c r="BL364" s="84" t="s">
        <v>551</v>
      </c>
      <c r="BM364" s="85">
        <v>100</v>
      </c>
      <c r="BN364" s="86">
        <v>5000</v>
      </c>
      <c r="BQ364" s="96"/>
      <c r="BR364" s="128"/>
      <c r="BS364" s="157"/>
      <c r="BT364" s="122" t="s">
        <v>1208</v>
      </c>
      <c r="BU364" s="123">
        <v>6</v>
      </c>
      <c r="BV364" s="126">
        <v>258</v>
      </c>
    </row>
    <row r="365" spans="61:74" ht="24.95" customHeight="1">
      <c r="BI365" s="80"/>
      <c r="BJ365" s="108"/>
      <c r="BK365" s="93" t="s">
        <v>178</v>
      </c>
      <c r="BL365" s="84" t="s">
        <v>552</v>
      </c>
      <c r="BM365" s="85">
        <v>60</v>
      </c>
      <c r="BN365" s="86">
        <v>1500</v>
      </c>
      <c r="BQ365" s="96"/>
      <c r="BR365" s="128"/>
      <c r="BS365" s="157"/>
      <c r="BT365" s="122" t="s">
        <v>1209</v>
      </c>
      <c r="BU365" s="123">
        <v>6</v>
      </c>
      <c r="BV365" s="126">
        <v>195</v>
      </c>
    </row>
    <row r="366" spans="61:74" ht="24.95" customHeight="1">
      <c r="BI366"/>
      <c r="BJ366" s="109"/>
      <c r="BK366" s="93" t="s">
        <v>203</v>
      </c>
      <c r="BL366" s="84" t="s">
        <v>553</v>
      </c>
      <c r="BM366" s="85">
        <v>20</v>
      </c>
      <c r="BN366" s="86">
        <v>600</v>
      </c>
      <c r="BQ366" s="96"/>
      <c r="BR366" s="128"/>
      <c r="BS366" s="157"/>
      <c r="BT366" s="122" t="s">
        <v>1210</v>
      </c>
      <c r="BU366" s="123">
        <v>6</v>
      </c>
      <c r="BV366" s="126">
        <v>265</v>
      </c>
    </row>
    <row r="367" spans="61:74" ht="24.95" customHeight="1">
      <c r="BI367"/>
      <c r="BJ367" s="101" t="s">
        <v>554</v>
      </c>
      <c r="BK367" s="93" t="s">
        <v>159</v>
      </c>
      <c r="BL367" s="110">
        <v>331200</v>
      </c>
      <c r="BM367" s="85">
        <v>90</v>
      </c>
      <c r="BN367" s="86">
        <v>4000</v>
      </c>
      <c r="BQ367" s="96"/>
      <c r="BR367" s="128"/>
      <c r="BS367" s="157"/>
      <c r="BT367" s="122" t="s">
        <v>1211</v>
      </c>
      <c r="BU367" s="123">
        <v>6</v>
      </c>
      <c r="BV367" s="126">
        <v>213</v>
      </c>
    </row>
    <row r="368" spans="61:74" ht="24.95" customHeight="1">
      <c r="BI368"/>
      <c r="BJ368" s="111" t="s">
        <v>555</v>
      </c>
      <c r="BK368" s="112" t="s">
        <v>178</v>
      </c>
      <c r="BL368" s="113" t="s">
        <v>556</v>
      </c>
      <c r="BM368" s="114">
        <v>50</v>
      </c>
      <c r="BN368" s="115">
        <v>1800</v>
      </c>
      <c r="BQ368" s="96"/>
      <c r="BR368" s="128"/>
      <c r="BS368" s="157"/>
      <c r="BT368" s="122" t="s">
        <v>1212</v>
      </c>
      <c r="BU368" s="123">
        <v>6</v>
      </c>
      <c r="BV368" s="126">
        <v>283</v>
      </c>
    </row>
    <row r="369" spans="61:74" ht="24.95" customHeight="1">
      <c r="BI369"/>
      <c r="BJ369" s="116" t="s">
        <v>557</v>
      </c>
      <c r="BK369" s="155" t="s">
        <v>154</v>
      </c>
      <c r="BL369" s="113" t="s">
        <v>558</v>
      </c>
      <c r="BM369" s="114">
        <v>500</v>
      </c>
      <c r="BN369" s="115">
        <v>4900</v>
      </c>
      <c r="BQ369" s="96"/>
      <c r="BR369" s="128"/>
      <c r="BS369" s="157"/>
      <c r="BT369" s="122" t="s">
        <v>1213</v>
      </c>
      <c r="BU369" s="123">
        <v>6</v>
      </c>
      <c r="BV369" s="126">
        <v>325</v>
      </c>
    </row>
    <row r="370" spans="61:74" ht="24.95" customHeight="1">
      <c r="BI370"/>
      <c r="BJ370" s="117"/>
      <c r="BK370" s="155"/>
      <c r="BL370" s="113" t="s">
        <v>559</v>
      </c>
      <c r="BM370" s="114">
        <v>500</v>
      </c>
      <c r="BN370" s="115">
        <v>4900</v>
      </c>
      <c r="BQ370" s="96"/>
      <c r="BR370" s="128"/>
      <c r="BS370" s="157"/>
      <c r="BT370" s="122" t="s">
        <v>1214</v>
      </c>
      <c r="BU370" s="123">
        <v>6</v>
      </c>
      <c r="BV370" s="126">
        <v>325</v>
      </c>
    </row>
    <row r="371" spans="61:74" ht="24.95" customHeight="1">
      <c r="BI371"/>
      <c r="BJ371" s="117"/>
      <c r="BK371" s="155"/>
      <c r="BL371" s="113" t="s">
        <v>560</v>
      </c>
      <c r="BM371" s="114">
        <v>500</v>
      </c>
      <c r="BN371" s="115">
        <v>4900</v>
      </c>
      <c r="BQ371" s="96"/>
      <c r="BR371" s="128"/>
      <c r="BS371" s="157"/>
      <c r="BT371" s="122" t="s">
        <v>1215</v>
      </c>
      <c r="BU371" s="123">
        <v>6</v>
      </c>
      <c r="BV371" s="126">
        <v>143</v>
      </c>
    </row>
    <row r="372" spans="61:74" ht="24.95" customHeight="1">
      <c r="BI372"/>
      <c r="BJ372" s="117"/>
      <c r="BK372" s="155"/>
      <c r="BL372" s="113" t="s">
        <v>561</v>
      </c>
      <c r="BM372" s="114">
        <v>500</v>
      </c>
      <c r="BN372" s="115">
        <v>4900</v>
      </c>
      <c r="BQ372" s="96"/>
      <c r="BR372" s="128"/>
      <c r="BS372" s="157"/>
      <c r="BT372" s="122" t="s">
        <v>1216</v>
      </c>
      <c r="BU372" s="123">
        <v>6</v>
      </c>
      <c r="BV372" s="126">
        <v>213</v>
      </c>
    </row>
    <row r="373" spans="61:74" ht="24.95" customHeight="1">
      <c r="BI373"/>
      <c r="BJ373" s="117"/>
      <c r="BK373" s="155"/>
      <c r="BL373" s="113" t="s">
        <v>562</v>
      </c>
      <c r="BM373" s="114">
        <v>500</v>
      </c>
      <c r="BN373" s="115">
        <v>4900</v>
      </c>
      <c r="BQ373" s="96"/>
      <c r="BR373" s="128"/>
      <c r="BS373" s="157"/>
      <c r="BT373" s="122" t="s">
        <v>1217</v>
      </c>
      <c r="BU373" s="123">
        <v>6</v>
      </c>
      <c r="BV373" s="126">
        <v>158</v>
      </c>
    </row>
    <row r="374" spans="61:74" ht="24.95" customHeight="1">
      <c r="BI374"/>
      <c r="BJ374" s="117"/>
      <c r="BK374" s="155"/>
      <c r="BL374" s="113" t="s">
        <v>563</v>
      </c>
      <c r="BM374" s="114">
        <v>500</v>
      </c>
      <c r="BN374" s="115">
        <v>4900</v>
      </c>
      <c r="BQ374" s="96"/>
      <c r="BR374" s="128"/>
      <c r="BS374" s="157"/>
      <c r="BT374" s="122" t="s">
        <v>1218</v>
      </c>
      <c r="BU374" s="123">
        <v>6</v>
      </c>
      <c r="BV374" s="126">
        <v>228</v>
      </c>
    </row>
    <row r="375" spans="61:74" ht="24.95" customHeight="1">
      <c r="BI375"/>
      <c r="BJ375" s="117"/>
      <c r="BK375" s="155"/>
      <c r="BL375" s="113" t="s">
        <v>564</v>
      </c>
      <c r="BM375" s="114">
        <v>500</v>
      </c>
      <c r="BN375" s="115">
        <v>4900</v>
      </c>
      <c r="BQ375" s="96"/>
      <c r="BR375" s="128"/>
      <c r="BS375" s="157"/>
      <c r="BT375" s="122" t="s">
        <v>1219</v>
      </c>
      <c r="BU375" s="123">
        <v>6</v>
      </c>
      <c r="BV375" s="126">
        <v>165</v>
      </c>
    </row>
    <row r="376" spans="61:74" ht="24.95" customHeight="1">
      <c r="BI376"/>
      <c r="BJ376" s="117"/>
      <c r="BK376" s="155"/>
      <c r="BL376" s="113" t="s">
        <v>565</v>
      </c>
      <c r="BM376" s="114">
        <v>500</v>
      </c>
      <c r="BN376" s="115">
        <v>4900</v>
      </c>
      <c r="BQ376" s="96"/>
      <c r="BR376" s="128"/>
      <c r="BS376" s="157"/>
      <c r="BT376" s="122" t="s">
        <v>1220</v>
      </c>
      <c r="BU376" s="123">
        <v>6</v>
      </c>
      <c r="BV376" s="126">
        <v>235</v>
      </c>
    </row>
    <row r="377" spans="61:74" ht="24.95" customHeight="1">
      <c r="BI377"/>
      <c r="BJ377" s="117"/>
      <c r="BK377" s="155"/>
      <c r="BL377" s="113" t="s">
        <v>566</v>
      </c>
      <c r="BM377" s="114">
        <v>500</v>
      </c>
      <c r="BN377" s="115">
        <v>4900</v>
      </c>
      <c r="BQ377" s="96"/>
      <c r="BR377" s="128"/>
      <c r="BS377" s="157"/>
      <c r="BT377" s="122" t="s">
        <v>1221</v>
      </c>
      <c r="BU377" s="123">
        <v>6</v>
      </c>
      <c r="BV377" s="126">
        <v>233</v>
      </c>
    </row>
    <row r="378" spans="61:74" ht="24.95" customHeight="1">
      <c r="BI378"/>
      <c r="BJ378" s="117"/>
      <c r="BK378" s="155"/>
      <c r="BL378" s="113" t="s">
        <v>567</v>
      </c>
      <c r="BM378" s="114">
        <v>500</v>
      </c>
      <c r="BN378" s="115">
        <v>4900</v>
      </c>
      <c r="BQ378" s="96"/>
      <c r="BR378" s="128"/>
      <c r="BS378" s="157"/>
      <c r="BT378" s="122" t="s">
        <v>1222</v>
      </c>
      <c r="BU378" s="123">
        <v>6</v>
      </c>
      <c r="BV378" s="126">
        <v>253</v>
      </c>
    </row>
    <row r="379" spans="61:74" ht="24.95" customHeight="1">
      <c r="BI379"/>
      <c r="BJ379" s="117"/>
      <c r="BK379" s="155"/>
      <c r="BL379" s="113" t="s">
        <v>568</v>
      </c>
      <c r="BM379" s="114">
        <v>500</v>
      </c>
      <c r="BN379" s="115">
        <v>4900</v>
      </c>
      <c r="BQ379" s="96"/>
      <c r="BR379" s="128"/>
      <c r="BS379" s="157"/>
      <c r="BT379" s="122" t="s">
        <v>1223</v>
      </c>
      <c r="BU379" s="123">
        <v>6</v>
      </c>
      <c r="BV379" s="126">
        <v>263</v>
      </c>
    </row>
    <row r="380" spans="61:74" ht="24.95" customHeight="1">
      <c r="BI380"/>
      <c r="BJ380" s="117"/>
      <c r="BK380" s="155"/>
      <c r="BL380" s="113" t="s">
        <v>569</v>
      </c>
      <c r="BM380" s="114">
        <v>490</v>
      </c>
      <c r="BN380" s="115">
        <v>4900</v>
      </c>
      <c r="BQ380" s="96"/>
      <c r="BR380" s="128"/>
      <c r="BS380" s="157"/>
      <c r="BT380" s="122" t="s">
        <v>1224</v>
      </c>
      <c r="BU380" s="123">
        <v>6</v>
      </c>
      <c r="BV380" s="126">
        <v>325</v>
      </c>
    </row>
    <row r="381" spans="61:74" ht="24.95" customHeight="1">
      <c r="BI381"/>
      <c r="BJ381" s="117"/>
      <c r="BK381" s="155"/>
      <c r="BL381" s="113" t="s">
        <v>570</v>
      </c>
      <c r="BM381" s="114">
        <v>490</v>
      </c>
      <c r="BN381" s="115">
        <v>4900</v>
      </c>
      <c r="BQ381" s="96"/>
      <c r="BR381" s="128"/>
      <c r="BS381" s="157"/>
      <c r="BT381" s="122" t="s">
        <v>1225</v>
      </c>
      <c r="BU381" s="123">
        <v>6</v>
      </c>
      <c r="BV381" s="126">
        <v>278</v>
      </c>
    </row>
    <row r="382" spans="61:74" ht="24.95" customHeight="1">
      <c r="BI382"/>
      <c r="BJ382" s="117"/>
      <c r="BK382" s="155"/>
      <c r="BL382" s="113" t="s">
        <v>571</v>
      </c>
      <c r="BM382" s="114">
        <v>490</v>
      </c>
      <c r="BN382" s="115">
        <v>4900</v>
      </c>
      <c r="BQ382" s="96"/>
      <c r="BR382" s="128"/>
      <c r="BS382" s="157"/>
      <c r="BT382" s="122" t="s">
        <v>1226</v>
      </c>
      <c r="BU382" s="123">
        <v>6</v>
      </c>
      <c r="BV382" s="126">
        <v>325</v>
      </c>
    </row>
    <row r="383" spans="61:74" ht="24.95" customHeight="1">
      <c r="BI383"/>
      <c r="BJ383" s="117"/>
      <c r="BK383" s="155"/>
      <c r="BL383" s="113" t="s">
        <v>572</v>
      </c>
      <c r="BM383" s="114">
        <v>490</v>
      </c>
      <c r="BN383" s="115">
        <v>4900</v>
      </c>
      <c r="BQ383" s="96"/>
      <c r="BR383" s="128"/>
      <c r="BS383" s="157"/>
      <c r="BT383" s="122" t="s">
        <v>1227</v>
      </c>
      <c r="BU383" s="123">
        <v>6</v>
      </c>
      <c r="BV383" s="126">
        <v>325</v>
      </c>
    </row>
    <row r="384" spans="61:74" ht="24.95" customHeight="1">
      <c r="BI384"/>
      <c r="BJ384" s="117"/>
      <c r="BK384" s="155"/>
      <c r="BL384" s="113" t="s">
        <v>573</v>
      </c>
      <c r="BM384" s="114">
        <v>490</v>
      </c>
      <c r="BN384" s="115">
        <v>4900</v>
      </c>
      <c r="BQ384" s="96"/>
      <c r="BR384" s="128"/>
      <c r="BS384" s="157"/>
      <c r="BT384" s="122" t="s">
        <v>1228</v>
      </c>
      <c r="BU384" s="123">
        <v>6</v>
      </c>
      <c r="BV384" s="126">
        <v>325</v>
      </c>
    </row>
    <row r="385" spans="61:74" ht="24.95" customHeight="1">
      <c r="BI385"/>
      <c r="BJ385" s="117"/>
      <c r="BK385" s="155"/>
      <c r="BL385" s="113" t="s">
        <v>574</v>
      </c>
      <c r="BM385" s="114">
        <v>490</v>
      </c>
      <c r="BN385" s="115">
        <v>4900</v>
      </c>
      <c r="BQ385" s="96"/>
      <c r="BR385" s="128"/>
      <c r="BS385" s="157"/>
      <c r="BT385" s="122" t="s">
        <v>1229</v>
      </c>
      <c r="BU385" s="123">
        <v>6</v>
      </c>
      <c r="BV385" s="126">
        <v>213</v>
      </c>
    </row>
    <row r="386" spans="61:74" ht="24.95" customHeight="1">
      <c r="BI386"/>
      <c r="BJ386" s="117"/>
      <c r="BK386" s="155"/>
      <c r="BL386" s="113" t="s">
        <v>575</v>
      </c>
      <c r="BM386" s="114">
        <v>490</v>
      </c>
      <c r="BN386" s="115">
        <v>4900</v>
      </c>
      <c r="BQ386" s="96"/>
      <c r="BR386" s="128"/>
      <c r="BS386" s="157"/>
      <c r="BT386" s="122" t="s">
        <v>1230</v>
      </c>
      <c r="BU386" s="123">
        <v>6</v>
      </c>
      <c r="BV386" s="126">
        <v>283</v>
      </c>
    </row>
    <row r="387" spans="61:74" ht="24.95" customHeight="1">
      <c r="BI387"/>
      <c r="BJ387" s="117"/>
      <c r="BK387" s="155"/>
      <c r="BL387" s="113" t="s">
        <v>576</v>
      </c>
      <c r="BM387" s="114">
        <v>490</v>
      </c>
      <c r="BN387" s="115">
        <v>4900</v>
      </c>
      <c r="BQ387" s="96"/>
      <c r="BR387" s="128"/>
      <c r="BS387" s="157"/>
      <c r="BT387" s="122" t="s">
        <v>1231</v>
      </c>
      <c r="BU387" s="123">
        <v>6</v>
      </c>
      <c r="BV387" s="126">
        <v>228</v>
      </c>
    </row>
    <row r="388" spans="61:74" ht="24.95" customHeight="1">
      <c r="BI388"/>
      <c r="BJ388" s="117"/>
      <c r="BK388" s="155"/>
      <c r="BL388" s="113" t="s">
        <v>577</v>
      </c>
      <c r="BM388" s="114">
        <v>490</v>
      </c>
      <c r="BN388" s="115">
        <v>4900</v>
      </c>
      <c r="BQ388" s="96"/>
      <c r="BR388" s="128"/>
      <c r="BS388" s="157"/>
      <c r="BT388" s="122" t="s">
        <v>1232</v>
      </c>
      <c r="BU388" s="123">
        <v>6</v>
      </c>
      <c r="BV388" s="126">
        <v>298</v>
      </c>
    </row>
    <row r="389" spans="61:74" ht="24.95" customHeight="1">
      <c r="BI389"/>
      <c r="BJ389" s="117"/>
      <c r="BK389" s="155"/>
      <c r="BL389" s="113" t="s">
        <v>578</v>
      </c>
      <c r="BM389" s="114">
        <v>480</v>
      </c>
      <c r="BN389" s="115">
        <v>4900</v>
      </c>
      <c r="BQ389" s="96"/>
      <c r="BR389" s="128"/>
      <c r="BS389" s="157"/>
      <c r="BT389" s="122" t="s">
        <v>1233</v>
      </c>
      <c r="BU389" s="123">
        <v>6</v>
      </c>
      <c r="BV389" s="126">
        <v>235</v>
      </c>
    </row>
    <row r="390" spans="61:74" ht="24.95" customHeight="1">
      <c r="BI390"/>
      <c r="BJ390" s="117"/>
      <c r="BK390" s="155"/>
      <c r="BL390" s="113" t="s">
        <v>579</v>
      </c>
      <c r="BM390" s="114">
        <v>480</v>
      </c>
      <c r="BN390" s="115">
        <v>4900</v>
      </c>
      <c r="BQ390" s="96"/>
      <c r="BR390" s="128"/>
      <c r="BS390" s="157"/>
      <c r="BT390" s="122" t="s">
        <v>1234</v>
      </c>
      <c r="BU390" s="123">
        <v>6</v>
      </c>
      <c r="BV390" s="126">
        <v>305</v>
      </c>
    </row>
    <row r="391" spans="61:74" ht="24.95" customHeight="1">
      <c r="BI391"/>
      <c r="BJ391" s="117"/>
      <c r="BK391" s="155"/>
      <c r="BL391" s="113" t="s">
        <v>580</v>
      </c>
      <c r="BM391" s="114">
        <v>480</v>
      </c>
      <c r="BN391" s="115">
        <v>4900</v>
      </c>
      <c r="BQ391" s="96"/>
      <c r="BR391" s="128"/>
      <c r="BS391" s="157"/>
      <c r="BT391" s="122" t="s">
        <v>1235</v>
      </c>
      <c r="BU391" s="123">
        <v>6</v>
      </c>
      <c r="BV391" s="126">
        <v>253</v>
      </c>
    </row>
    <row r="392" spans="61:74" ht="24.95" customHeight="1">
      <c r="BI392"/>
      <c r="BJ392" s="117"/>
      <c r="BK392" s="155"/>
      <c r="BL392" s="113" t="s">
        <v>581</v>
      </c>
      <c r="BM392" s="114">
        <v>480</v>
      </c>
      <c r="BN392" s="115">
        <v>4900</v>
      </c>
      <c r="BQ392" s="96"/>
      <c r="BR392" s="128"/>
      <c r="BS392" s="157"/>
      <c r="BT392" s="122" t="s">
        <v>1236</v>
      </c>
      <c r="BU392" s="123">
        <v>6</v>
      </c>
      <c r="BV392" s="126">
        <v>323</v>
      </c>
    </row>
    <row r="393" spans="61:74" ht="24.95" customHeight="1">
      <c r="BI393"/>
      <c r="BJ393" s="117"/>
      <c r="BK393" s="155"/>
      <c r="BL393" s="113" t="s">
        <v>582</v>
      </c>
      <c r="BM393" s="114">
        <v>480</v>
      </c>
      <c r="BN393" s="115">
        <v>4900</v>
      </c>
      <c r="BQ393" s="96"/>
      <c r="BR393" s="128"/>
      <c r="BS393" s="157"/>
      <c r="BT393" s="122" t="s">
        <v>1237</v>
      </c>
      <c r="BU393" s="123">
        <v>6</v>
      </c>
      <c r="BV393" s="126">
        <v>303</v>
      </c>
    </row>
    <row r="394" spans="61:74" ht="24.95" customHeight="1">
      <c r="BI394"/>
      <c r="BJ394" s="117"/>
      <c r="BK394" s="155"/>
      <c r="BL394" s="113" t="s">
        <v>583</v>
      </c>
      <c r="BM394" s="114">
        <v>480</v>
      </c>
      <c r="BN394" s="115">
        <v>4900</v>
      </c>
      <c r="BQ394" s="96"/>
      <c r="BR394" s="128"/>
      <c r="BS394" s="157"/>
      <c r="BT394" s="122" t="s">
        <v>1238</v>
      </c>
      <c r="BU394" s="123">
        <v>6</v>
      </c>
      <c r="BV394" s="126">
        <v>325</v>
      </c>
    </row>
    <row r="395" spans="61:74" ht="24.95" customHeight="1">
      <c r="BI395"/>
      <c r="BJ395" s="117"/>
      <c r="BK395" s="155"/>
      <c r="BL395" s="113" t="s">
        <v>584</v>
      </c>
      <c r="BM395" s="114">
        <v>480</v>
      </c>
      <c r="BN395" s="115">
        <v>4900</v>
      </c>
      <c r="BQ395" s="96"/>
      <c r="BR395" s="128"/>
      <c r="BS395" s="157"/>
      <c r="BT395" s="122" t="s">
        <v>1239</v>
      </c>
      <c r="BU395" s="123">
        <v>6</v>
      </c>
      <c r="BV395" s="126">
        <v>318</v>
      </c>
    </row>
    <row r="396" spans="61:74" ht="24.95" customHeight="1">
      <c r="BI396"/>
      <c r="BJ396" s="117"/>
      <c r="BK396" s="155"/>
      <c r="BL396" s="113" t="s">
        <v>585</v>
      </c>
      <c r="BM396" s="114">
        <v>475</v>
      </c>
      <c r="BN396" s="115">
        <v>4900</v>
      </c>
      <c r="BQ396" s="96"/>
      <c r="BR396" s="128"/>
      <c r="BS396" s="157"/>
      <c r="BT396" s="122" t="s">
        <v>1240</v>
      </c>
      <c r="BU396" s="123">
        <v>6</v>
      </c>
      <c r="BV396" s="126">
        <v>325</v>
      </c>
    </row>
    <row r="397" spans="61:74" ht="24.95" customHeight="1">
      <c r="BI397"/>
      <c r="BJ397" s="117"/>
      <c r="BK397" s="155"/>
      <c r="BL397" s="113" t="s">
        <v>586</v>
      </c>
      <c r="BM397" s="114">
        <v>475</v>
      </c>
      <c r="BN397" s="115">
        <v>4900</v>
      </c>
      <c r="BQ397" s="96"/>
      <c r="BR397" s="128"/>
      <c r="BS397" s="157"/>
      <c r="BT397" s="122" t="s">
        <v>1241</v>
      </c>
      <c r="BU397" s="123">
        <v>6</v>
      </c>
      <c r="BV397" s="126">
        <v>183</v>
      </c>
    </row>
    <row r="398" spans="61:74" ht="24.95" customHeight="1">
      <c r="BI398"/>
      <c r="BJ398" s="117"/>
      <c r="BK398" s="155"/>
      <c r="BL398" s="113" t="s">
        <v>587</v>
      </c>
      <c r="BM398" s="114">
        <v>475</v>
      </c>
      <c r="BN398" s="115">
        <v>4900</v>
      </c>
      <c r="BQ398" s="96"/>
      <c r="BR398" s="136"/>
      <c r="BS398" s="157" t="s">
        <v>844</v>
      </c>
      <c r="BT398" s="122" t="s">
        <v>1242</v>
      </c>
      <c r="BU398" s="123">
        <v>6</v>
      </c>
      <c r="BV398" s="126">
        <v>253</v>
      </c>
    </row>
    <row r="399" spans="61:74" ht="24.95" customHeight="1">
      <c r="BI399"/>
      <c r="BJ399" s="117"/>
      <c r="BK399" s="155"/>
      <c r="BL399" s="113" t="s">
        <v>588</v>
      </c>
      <c r="BM399" s="114">
        <v>475</v>
      </c>
      <c r="BN399" s="115">
        <v>4900</v>
      </c>
      <c r="BQ399" s="96"/>
      <c r="BR399" s="136"/>
      <c r="BS399" s="157"/>
      <c r="BT399" s="122" t="s">
        <v>1243</v>
      </c>
      <c r="BU399" s="123">
        <v>6</v>
      </c>
      <c r="BV399" s="126">
        <v>198</v>
      </c>
    </row>
    <row r="400" spans="61:74" ht="24.95" customHeight="1">
      <c r="BI400"/>
      <c r="BJ400" s="117"/>
      <c r="BK400" s="155"/>
      <c r="BL400" s="113" t="s">
        <v>589</v>
      </c>
      <c r="BM400" s="114">
        <v>475</v>
      </c>
      <c r="BN400" s="115">
        <v>4900</v>
      </c>
      <c r="BQ400" s="96"/>
      <c r="BR400" s="136"/>
      <c r="BS400" s="157"/>
      <c r="BT400" s="122" t="s">
        <v>1244</v>
      </c>
      <c r="BU400" s="123">
        <v>6</v>
      </c>
      <c r="BV400" s="126">
        <v>268</v>
      </c>
    </row>
    <row r="401" spans="61:74" ht="24.95" customHeight="1">
      <c r="BI401"/>
      <c r="BJ401" s="117"/>
      <c r="BK401" s="155"/>
      <c r="BL401" s="113" t="s">
        <v>590</v>
      </c>
      <c r="BM401" s="114">
        <v>475</v>
      </c>
      <c r="BN401" s="115">
        <v>4900</v>
      </c>
      <c r="BQ401" s="96"/>
      <c r="BR401" s="136"/>
      <c r="BS401" s="157"/>
      <c r="BT401" s="122" t="s">
        <v>1245</v>
      </c>
      <c r="BU401" s="123">
        <v>6</v>
      </c>
      <c r="BV401" s="126">
        <v>205</v>
      </c>
    </row>
    <row r="402" spans="61:74" ht="24.95" customHeight="1">
      <c r="BI402"/>
      <c r="BJ402" s="117"/>
      <c r="BK402" s="155"/>
      <c r="BL402" s="113" t="s">
        <v>591</v>
      </c>
      <c r="BM402" s="114">
        <v>475</v>
      </c>
      <c r="BN402" s="115">
        <v>4900</v>
      </c>
      <c r="BQ402" s="96"/>
      <c r="BR402" s="136"/>
      <c r="BS402" s="157"/>
      <c r="BT402" s="122" t="s">
        <v>1246</v>
      </c>
      <c r="BU402" s="123">
        <v>6</v>
      </c>
      <c r="BV402" s="126">
        <v>275</v>
      </c>
    </row>
    <row r="403" spans="61:74" ht="24.95" customHeight="1">
      <c r="BI403"/>
      <c r="BJ403" s="117"/>
      <c r="BK403" s="155"/>
      <c r="BL403" s="113" t="s">
        <v>592</v>
      </c>
      <c r="BM403" s="114">
        <v>475</v>
      </c>
      <c r="BN403" s="115">
        <v>4900</v>
      </c>
      <c r="BQ403" s="96"/>
      <c r="BR403" s="136"/>
      <c r="BS403" s="157"/>
      <c r="BT403" s="122" t="s">
        <v>1247</v>
      </c>
      <c r="BU403" s="123">
        <v>6</v>
      </c>
      <c r="BV403" s="126">
        <v>223</v>
      </c>
    </row>
    <row r="404" spans="61:74" ht="24.95" customHeight="1">
      <c r="BI404"/>
      <c r="BJ404" s="117"/>
      <c r="BK404" s="155"/>
      <c r="BL404" s="113" t="s">
        <v>593</v>
      </c>
      <c r="BM404" s="114">
        <v>475</v>
      </c>
      <c r="BN404" s="115">
        <v>4900</v>
      </c>
      <c r="BQ404" s="96"/>
      <c r="BR404" s="136"/>
      <c r="BS404" s="157"/>
      <c r="BT404" s="122" t="s">
        <v>1248</v>
      </c>
      <c r="BU404" s="123">
        <v>6</v>
      </c>
      <c r="BV404" s="126">
        <v>293</v>
      </c>
    </row>
    <row r="405" spans="61:74" ht="24.95" customHeight="1">
      <c r="BI405"/>
      <c r="BJ405" s="117"/>
      <c r="BK405" s="155"/>
      <c r="BL405" s="113" t="s">
        <v>594</v>
      </c>
      <c r="BM405" s="114">
        <v>475</v>
      </c>
      <c r="BN405" s="115">
        <v>4900</v>
      </c>
      <c r="BQ405" s="96"/>
      <c r="BR405" s="136"/>
      <c r="BS405" s="157"/>
      <c r="BT405" s="122" t="s">
        <v>1249</v>
      </c>
      <c r="BU405" s="123">
        <v>6</v>
      </c>
      <c r="BV405" s="126">
        <v>325</v>
      </c>
    </row>
    <row r="406" spans="61:74" ht="24.95" customHeight="1">
      <c r="BI406"/>
      <c r="BJ406" s="117"/>
      <c r="BK406" s="155"/>
      <c r="BL406" s="113" t="s">
        <v>595</v>
      </c>
      <c r="BM406" s="114">
        <v>470</v>
      </c>
      <c r="BN406" s="115">
        <v>4900</v>
      </c>
      <c r="BQ406" s="96"/>
      <c r="BR406" s="136"/>
      <c r="BS406" s="157"/>
      <c r="BT406" s="122" t="s">
        <v>1250</v>
      </c>
      <c r="BU406" s="123">
        <v>6</v>
      </c>
      <c r="BV406" s="126">
        <v>325</v>
      </c>
    </row>
    <row r="407" spans="61:74" ht="24.95" customHeight="1">
      <c r="BI407"/>
      <c r="BJ407" s="117"/>
      <c r="BK407" s="155"/>
      <c r="BL407" s="113" t="s">
        <v>596</v>
      </c>
      <c r="BM407" s="114">
        <v>470</v>
      </c>
      <c r="BN407" s="115">
        <v>4900</v>
      </c>
      <c r="BQ407" s="96"/>
      <c r="BR407" s="136"/>
      <c r="BS407" s="157"/>
      <c r="BT407" s="122" t="s">
        <v>1251</v>
      </c>
      <c r="BU407" s="123">
        <v>3.2</v>
      </c>
      <c r="BV407" s="126">
        <v>120</v>
      </c>
    </row>
    <row r="408" spans="61:74" ht="24.95" customHeight="1">
      <c r="BI408"/>
      <c r="BJ408" s="117"/>
      <c r="BK408" s="155"/>
      <c r="BL408" s="113" t="s">
        <v>597</v>
      </c>
      <c r="BM408" s="114">
        <v>470</v>
      </c>
      <c r="BN408" s="115">
        <v>4900</v>
      </c>
      <c r="BQ408" s="96"/>
      <c r="BR408" s="136"/>
      <c r="BS408" s="157"/>
      <c r="BT408" s="122" t="s">
        <v>1252</v>
      </c>
      <c r="BU408" s="123">
        <v>3.2</v>
      </c>
      <c r="BV408" s="126">
        <v>125</v>
      </c>
    </row>
    <row r="409" spans="61:74" ht="24.95" customHeight="1">
      <c r="BI409"/>
      <c r="BJ409" s="117"/>
      <c r="BK409" s="155"/>
      <c r="BL409" s="113" t="s">
        <v>598</v>
      </c>
      <c r="BM409" s="114">
        <v>470</v>
      </c>
      <c r="BN409" s="115">
        <v>4900</v>
      </c>
      <c r="BQ409" s="96"/>
      <c r="BR409" s="136"/>
      <c r="BS409" s="157"/>
      <c r="BT409" s="122" t="s">
        <v>1253</v>
      </c>
      <c r="BU409" s="123">
        <v>3.2</v>
      </c>
      <c r="BV409" s="126">
        <v>90</v>
      </c>
    </row>
    <row r="410" spans="61:74" ht="24.95" customHeight="1">
      <c r="BI410"/>
      <c r="BJ410" s="117"/>
      <c r="BK410" s="155"/>
      <c r="BL410" s="113" t="s">
        <v>599</v>
      </c>
      <c r="BM410" s="114">
        <v>470</v>
      </c>
      <c r="BN410" s="115">
        <v>4900</v>
      </c>
      <c r="BQ410" s="96"/>
      <c r="BR410" s="136"/>
      <c r="BS410" s="157"/>
      <c r="BT410" s="122" t="s">
        <v>1254</v>
      </c>
      <c r="BU410" s="123">
        <v>3.2</v>
      </c>
      <c r="BV410" s="126">
        <v>95</v>
      </c>
    </row>
    <row r="411" spans="61:74" ht="24.95" customHeight="1">
      <c r="BI411"/>
      <c r="BJ411" s="117"/>
      <c r="BK411" s="155"/>
      <c r="BL411" s="113" t="s">
        <v>600</v>
      </c>
      <c r="BM411" s="114">
        <v>465</v>
      </c>
      <c r="BN411" s="115">
        <v>4900</v>
      </c>
      <c r="BQ411" s="96"/>
      <c r="BR411" s="136"/>
      <c r="BS411" s="157"/>
      <c r="BT411" s="122" t="s">
        <v>1255</v>
      </c>
      <c r="BU411" s="123">
        <v>3.2</v>
      </c>
      <c r="BV411" s="126">
        <v>200</v>
      </c>
    </row>
    <row r="412" spans="61:74" ht="24.95" customHeight="1">
      <c r="BI412"/>
      <c r="BJ412" s="117"/>
      <c r="BK412" s="155"/>
      <c r="BL412" s="113" t="s">
        <v>601</v>
      </c>
      <c r="BM412" s="114">
        <v>465</v>
      </c>
      <c r="BN412" s="115">
        <v>4900</v>
      </c>
      <c r="BQ412" s="96"/>
      <c r="BR412" s="136"/>
      <c r="BS412" s="157"/>
      <c r="BT412" s="122" t="s">
        <v>1256</v>
      </c>
      <c r="BU412" s="123">
        <v>3.2</v>
      </c>
      <c r="BV412" s="126">
        <v>153</v>
      </c>
    </row>
    <row r="413" spans="61:74" ht="24.95" customHeight="1">
      <c r="BI413"/>
      <c r="BJ413" s="117"/>
      <c r="BK413" s="155"/>
      <c r="BL413" s="113" t="s">
        <v>602</v>
      </c>
      <c r="BM413" s="114">
        <v>465</v>
      </c>
      <c r="BN413" s="115">
        <v>4900</v>
      </c>
      <c r="BQ413" s="96"/>
      <c r="BR413" s="136"/>
      <c r="BS413" s="157"/>
      <c r="BT413" s="122" t="s">
        <v>1257</v>
      </c>
      <c r="BU413" s="123">
        <v>3.2</v>
      </c>
      <c r="BV413" s="126">
        <v>223</v>
      </c>
    </row>
    <row r="414" spans="61:74" ht="24.95" customHeight="1">
      <c r="BI414"/>
      <c r="BJ414" s="117"/>
      <c r="BK414" s="155"/>
      <c r="BL414" s="113" t="s">
        <v>603</v>
      </c>
      <c r="BM414" s="114">
        <v>465</v>
      </c>
      <c r="BN414" s="115">
        <v>4900</v>
      </c>
      <c r="BQ414" s="96"/>
      <c r="BR414" s="136"/>
      <c r="BS414" s="157"/>
      <c r="BT414" s="122" t="s">
        <v>1258</v>
      </c>
      <c r="BU414" s="123">
        <v>3.2</v>
      </c>
      <c r="BV414" s="126">
        <v>158</v>
      </c>
    </row>
    <row r="415" spans="61:74" ht="24.95" customHeight="1">
      <c r="BI415"/>
      <c r="BJ415" s="117"/>
      <c r="BK415" s="155"/>
      <c r="BL415" s="113" t="s">
        <v>604</v>
      </c>
      <c r="BM415" s="114">
        <v>465</v>
      </c>
      <c r="BN415" s="115">
        <v>4900</v>
      </c>
      <c r="BQ415" s="96"/>
      <c r="BR415" s="136"/>
      <c r="BS415" s="157"/>
      <c r="BT415" s="122" t="s">
        <v>1259</v>
      </c>
      <c r="BU415" s="123">
        <v>3.2</v>
      </c>
      <c r="BV415" s="126">
        <v>225</v>
      </c>
    </row>
    <row r="416" spans="61:74" ht="24.95" customHeight="1">
      <c r="BI416"/>
      <c r="BJ416" s="117"/>
      <c r="BK416" s="155"/>
      <c r="BL416" s="113" t="s">
        <v>605</v>
      </c>
      <c r="BM416" s="114">
        <v>465</v>
      </c>
      <c r="BN416" s="115">
        <v>4900</v>
      </c>
      <c r="BQ416" s="98"/>
      <c r="BR416" s="136"/>
      <c r="BS416" s="157"/>
      <c r="BT416" s="122" t="s">
        <v>1260</v>
      </c>
      <c r="BU416" s="123">
        <v>3.2</v>
      </c>
      <c r="BV416" s="126">
        <v>225</v>
      </c>
    </row>
    <row r="417" spans="61:74" ht="24.95" customHeight="1">
      <c r="BI417"/>
      <c r="BJ417" s="117"/>
      <c r="BK417" s="155"/>
      <c r="BL417" s="113" t="s">
        <v>606</v>
      </c>
      <c r="BM417" s="114">
        <v>465</v>
      </c>
      <c r="BN417" s="115">
        <v>4900</v>
      </c>
      <c r="BQ417" s="98"/>
      <c r="BR417" s="136"/>
      <c r="BS417" s="157"/>
      <c r="BT417" s="122" t="s">
        <v>1261</v>
      </c>
      <c r="BU417" s="123">
        <v>3.2</v>
      </c>
      <c r="BV417" s="126">
        <v>225</v>
      </c>
    </row>
    <row r="418" spans="61:74" ht="24.95" customHeight="1">
      <c r="BI418"/>
      <c r="BJ418" s="117"/>
      <c r="BK418" s="155"/>
      <c r="BL418" s="113" t="s">
        <v>607</v>
      </c>
      <c r="BM418" s="114">
        <v>465</v>
      </c>
      <c r="BN418" s="115">
        <v>4900</v>
      </c>
      <c r="BQ418" s="98"/>
      <c r="BR418" s="136"/>
      <c r="BS418" s="157"/>
      <c r="BT418" s="122" t="s">
        <v>1262</v>
      </c>
      <c r="BU418" s="123">
        <v>3.2</v>
      </c>
      <c r="BV418" s="126">
        <v>123</v>
      </c>
    </row>
    <row r="419" spans="61:74" ht="24.95" customHeight="1">
      <c r="BI419"/>
      <c r="BJ419" s="117"/>
      <c r="BK419" s="155"/>
      <c r="BL419" s="113" t="s">
        <v>608</v>
      </c>
      <c r="BM419" s="114">
        <v>460</v>
      </c>
      <c r="BN419" s="115">
        <v>4900</v>
      </c>
      <c r="BQ419" s="98"/>
      <c r="BR419" s="136"/>
      <c r="BS419" s="157"/>
      <c r="BT419" s="122" t="s">
        <v>1263</v>
      </c>
      <c r="BU419" s="123">
        <v>3.2</v>
      </c>
      <c r="BV419" s="126">
        <v>193</v>
      </c>
    </row>
    <row r="420" spans="61:74" ht="24.95" customHeight="1">
      <c r="BI420"/>
      <c r="BJ420" s="117"/>
      <c r="BK420" s="155"/>
      <c r="BL420" s="113" t="s">
        <v>609</v>
      </c>
      <c r="BM420" s="114">
        <v>460</v>
      </c>
      <c r="BN420" s="115">
        <v>4900</v>
      </c>
      <c r="BQ420" s="98"/>
      <c r="BR420" s="136"/>
      <c r="BS420" s="157"/>
      <c r="BT420" s="122" t="s">
        <v>1264</v>
      </c>
      <c r="BU420" s="123">
        <v>3.2</v>
      </c>
      <c r="BV420" s="126">
        <v>128</v>
      </c>
    </row>
    <row r="421" spans="61:74" ht="24.95" customHeight="1">
      <c r="BI421"/>
      <c r="BJ421" s="117"/>
      <c r="BK421" s="155"/>
      <c r="BL421" s="113" t="s">
        <v>610</v>
      </c>
      <c r="BM421" s="114">
        <v>460</v>
      </c>
      <c r="BN421" s="115">
        <v>4900</v>
      </c>
      <c r="BQ421" s="98"/>
      <c r="BR421" s="136"/>
      <c r="BS421" s="157"/>
      <c r="BT421" s="122" t="s">
        <v>1265</v>
      </c>
      <c r="BU421" s="123">
        <v>3.2</v>
      </c>
      <c r="BV421" s="126">
        <v>198</v>
      </c>
    </row>
    <row r="422" spans="61:74" ht="24.95" customHeight="1">
      <c r="BI422"/>
      <c r="BJ422" s="117"/>
      <c r="BK422" s="155"/>
      <c r="BL422" s="113" t="s">
        <v>611</v>
      </c>
      <c r="BM422" s="114">
        <v>455</v>
      </c>
      <c r="BN422" s="115">
        <v>4900</v>
      </c>
      <c r="BQ422" s="98"/>
      <c r="BR422" s="136"/>
      <c r="BS422" s="157"/>
      <c r="BT422" s="122" t="s">
        <v>1266</v>
      </c>
      <c r="BU422" s="123">
        <v>3.2</v>
      </c>
      <c r="BV422" s="126">
        <v>193</v>
      </c>
    </row>
    <row r="423" spans="61:74" ht="24.95" customHeight="1">
      <c r="BI423"/>
      <c r="BJ423" s="117"/>
      <c r="BK423" s="155"/>
      <c r="BL423" s="113" t="s">
        <v>612</v>
      </c>
      <c r="BM423" s="114">
        <v>455</v>
      </c>
      <c r="BN423" s="115">
        <v>4900</v>
      </c>
      <c r="BQ423" s="98"/>
      <c r="BR423" s="136"/>
      <c r="BS423" s="157"/>
      <c r="BT423" s="122" t="s">
        <v>1267</v>
      </c>
      <c r="BU423" s="123">
        <v>3.2</v>
      </c>
      <c r="BV423" s="126">
        <v>225</v>
      </c>
    </row>
    <row r="424" spans="61:74" ht="24.95" customHeight="1">
      <c r="BI424"/>
      <c r="BJ424" s="117"/>
      <c r="BK424" s="155"/>
      <c r="BL424" s="113" t="s">
        <v>613</v>
      </c>
      <c r="BM424" s="114">
        <v>455</v>
      </c>
      <c r="BN424" s="115">
        <v>4900</v>
      </c>
      <c r="BQ424"/>
      <c r="BR424" s="136"/>
      <c r="BS424" s="157"/>
      <c r="BT424" s="122" t="s">
        <v>1268</v>
      </c>
      <c r="BU424" s="123">
        <v>3.2</v>
      </c>
      <c r="BV424" s="126">
        <v>198</v>
      </c>
    </row>
    <row r="425" spans="61:74" ht="24.95" customHeight="1">
      <c r="BI425"/>
      <c r="BJ425" s="117"/>
      <c r="BK425" s="155"/>
      <c r="BL425" s="113" t="s">
        <v>614</v>
      </c>
      <c r="BM425" s="114">
        <v>455</v>
      </c>
      <c r="BN425" s="115">
        <v>4900</v>
      </c>
      <c r="BQ425"/>
      <c r="BR425" s="136"/>
      <c r="BS425" s="157"/>
      <c r="BT425" s="122" t="s">
        <v>1269</v>
      </c>
      <c r="BU425" s="123">
        <v>3.2</v>
      </c>
      <c r="BV425" s="126">
        <v>225</v>
      </c>
    </row>
    <row r="426" spans="61:74" ht="24.95" customHeight="1">
      <c r="BI426"/>
      <c r="BJ426" s="117"/>
      <c r="BK426" s="155"/>
      <c r="BL426" s="113" t="s">
        <v>615</v>
      </c>
      <c r="BM426" s="114">
        <v>455</v>
      </c>
      <c r="BN426" s="115">
        <v>4900</v>
      </c>
      <c r="BQ426"/>
      <c r="BR426" s="136"/>
      <c r="BS426" s="157"/>
      <c r="BT426" s="122" t="s">
        <v>1270</v>
      </c>
      <c r="BU426" s="123">
        <v>3.2</v>
      </c>
      <c r="BV426" s="126">
        <v>225</v>
      </c>
    </row>
    <row r="427" spans="61:74" ht="24.95" customHeight="1">
      <c r="BI427"/>
      <c r="BJ427" s="117"/>
      <c r="BK427" s="155"/>
      <c r="BL427" s="113" t="s">
        <v>616</v>
      </c>
      <c r="BM427" s="114">
        <v>455</v>
      </c>
      <c r="BN427" s="115">
        <v>4900</v>
      </c>
      <c r="BQ427"/>
      <c r="BR427" s="136"/>
      <c r="BS427" s="157"/>
      <c r="BT427" s="122" t="s">
        <v>1271</v>
      </c>
      <c r="BU427" s="123">
        <v>3.2</v>
      </c>
      <c r="BV427" s="126">
        <v>225</v>
      </c>
    </row>
    <row r="428" spans="61:74" ht="24.95" customHeight="1">
      <c r="BI428"/>
      <c r="BJ428" s="117"/>
      <c r="BK428" s="155"/>
      <c r="BL428" s="113" t="s">
        <v>617</v>
      </c>
      <c r="BM428" s="114">
        <v>450</v>
      </c>
      <c r="BN428" s="115">
        <v>4900</v>
      </c>
      <c r="BQ428"/>
      <c r="BR428" s="136"/>
      <c r="BS428" s="157"/>
      <c r="BT428" s="122" t="s">
        <v>1272</v>
      </c>
      <c r="BU428" s="123">
        <v>3.2</v>
      </c>
      <c r="BV428" s="126">
        <v>163</v>
      </c>
    </row>
    <row r="429" spans="61:74" ht="24.95" customHeight="1">
      <c r="BI429"/>
      <c r="BJ429" s="117"/>
      <c r="BK429" s="155"/>
      <c r="BL429" s="113" t="s">
        <v>618</v>
      </c>
      <c r="BM429" s="114">
        <v>450</v>
      </c>
      <c r="BN429" s="115">
        <v>4900</v>
      </c>
      <c r="BQ429"/>
      <c r="BR429" s="136"/>
      <c r="BS429" s="157"/>
      <c r="BT429" s="122" t="s">
        <v>1273</v>
      </c>
      <c r="BU429" s="123">
        <v>3.2</v>
      </c>
      <c r="BV429" s="126">
        <v>225</v>
      </c>
    </row>
    <row r="430" spans="61:74" ht="24.95" customHeight="1">
      <c r="BI430"/>
      <c r="BJ430" s="117"/>
      <c r="BK430" s="155"/>
      <c r="BL430" s="113" t="s">
        <v>619</v>
      </c>
      <c r="BM430" s="114">
        <v>450</v>
      </c>
      <c r="BN430" s="115">
        <v>4900</v>
      </c>
      <c r="BQ430"/>
      <c r="BR430" s="136"/>
      <c r="BS430" s="157"/>
      <c r="BT430" s="122" t="s">
        <v>1274</v>
      </c>
      <c r="BU430" s="123">
        <v>3.2</v>
      </c>
      <c r="BV430" s="126">
        <v>168</v>
      </c>
    </row>
    <row r="431" spans="61:74" ht="24.95" customHeight="1">
      <c r="BI431"/>
      <c r="BJ431" s="117"/>
      <c r="BK431" s="155"/>
      <c r="BL431" s="113" t="s">
        <v>620</v>
      </c>
      <c r="BM431" s="114">
        <v>450</v>
      </c>
      <c r="BN431" s="115">
        <v>4900</v>
      </c>
      <c r="BQ431"/>
      <c r="BR431" s="136"/>
      <c r="BS431" s="157"/>
      <c r="BT431" s="122" t="s">
        <v>1275</v>
      </c>
      <c r="BU431" s="123">
        <v>3.2</v>
      </c>
      <c r="BV431" s="126">
        <v>225</v>
      </c>
    </row>
    <row r="432" spans="61:74" ht="24.95" customHeight="1">
      <c r="BI432"/>
      <c r="BJ432" s="117"/>
      <c r="BK432" s="155"/>
      <c r="BL432" s="113" t="s">
        <v>621</v>
      </c>
      <c r="BM432" s="114">
        <v>450</v>
      </c>
      <c r="BN432" s="115">
        <v>4900</v>
      </c>
      <c r="BQ432"/>
      <c r="BR432" s="136"/>
      <c r="BS432" s="157" t="s">
        <v>956</v>
      </c>
      <c r="BT432" s="122" t="s">
        <v>1276</v>
      </c>
      <c r="BU432" s="123">
        <v>3.2</v>
      </c>
      <c r="BV432" s="126">
        <v>32</v>
      </c>
    </row>
    <row r="433" spans="61:74" ht="24.95" customHeight="1">
      <c r="BI433"/>
      <c r="BJ433" s="117"/>
      <c r="BK433" s="155"/>
      <c r="BL433" s="113" t="s">
        <v>622</v>
      </c>
      <c r="BM433" s="114">
        <v>450</v>
      </c>
      <c r="BN433" s="115">
        <v>4900</v>
      </c>
      <c r="BQ433"/>
      <c r="BR433" s="136"/>
      <c r="BS433" s="157"/>
      <c r="BT433" s="122" t="s">
        <v>1277</v>
      </c>
      <c r="BU433" s="123">
        <v>3.2</v>
      </c>
      <c r="BV433" s="126">
        <v>60</v>
      </c>
    </row>
    <row r="434" spans="61:74" ht="24.95" customHeight="1">
      <c r="BI434"/>
      <c r="BJ434" s="117"/>
      <c r="BK434" s="155"/>
      <c r="BL434" s="113" t="s">
        <v>623</v>
      </c>
      <c r="BM434" s="114">
        <v>450</v>
      </c>
      <c r="BN434" s="115">
        <v>4900</v>
      </c>
      <c r="BQ434"/>
      <c r="BR434" s="136"/>
      <c r="BS434" s="157"/>
      <c r="BT434" s="122" t="s">
        <v>1278</v>
      </c>
      <c r="BU434" s="123">
        <v>3.2</v>
      </c>
      <c r="BV434" s="126">
        <v>33</v>
      </c>
    </row>
    <row r="435" spans="61:74" ht="24.95" customHeight="1">
      <c r="BI435"/>
      <c r="BJ435" s="117"/>
      <c r="BK435" s="155"/>
      <c r="BL435" s="113" t="s">
        <v>624</v>
      </c>
      <c r="BM435" s="114">
        <v>450</v>
      </c>
      <c r="BN435" s="115">
        <v>4900</v>
      </c>
      <c r="BQ435"/>
      <c r="BR435" s="137"/>
      <c r="BS435" s="157"/>
      <c r="BT435" s="122" t="s">
        <v>1279</v>
      </c>
      <c r="BU435" s="123">
        <v>3.2</v>
      </c>
      <c r="BV435" s="126">
        <v>60</v>
      </c>
    </row>
    <row r="436" spans="61:74" ht="24.95" customHeight="1">
      <c r="BI436"/>
      <c r="BJ436" s="117"/>
      <c r="BK436" s="155"/>
      <c r="BL436" s="113" t="s">
        <v>625</v>
      </c>
      <c r="BM436" s="114">
        <v>450</v>
      </c>
      <c r="BN436" s="115">
        <v>4900</v>
      </c>
      <c r="BQ436"/>
      <c r="BR436" s="134" t="s">
        <v>1280</v>
      </c>
      <c r="BS436" s="123" t="s">
        <v>844</v>
      </c>
      <c r="BT436" s="122" t="s">
        <v>1281</v>
      </c>
      <c r="BU436" s="123">
        <v>6</v>
      </c>
      <c r="BV436" s="126">
        <v>243</v>
      </c>
    </row>
    <row r="437" spans="61:74" ht="24.95" customHeight="1">
      <c r="BI437"/>
      <c r="BJ437" s="117"/>
      <c r="BK437" s="155"/>
      <c r="BL437" s="113" t="s">
        <v>626</v>
      </c>
      <c r="BM437" s="114">
        <v>450</v>
      </c>
      <c r="BN437" s="115">
        <v>4900</v>
      </c>
      <c r="BQ437"/>
      <c r="BR437" s="138" t="s">
        <v>1282</v>
      </c>
      <c r="BS437" s="157" t="s">
        <v>844</v>
      </c>
      <c r="BT437" s="122" t="s">
        <v>1283</v>
      </c>
      <c r="BU437" s="123">
        <v>6</v>
      </c>
      <c r="BV437" s="126">
        <v>300</v>
      </c>
    </row>
    <row r="438" spans="61:74" ht="24.95" customHeight="1">
      <c r="BI438"/>
      <c r="BJ438" s="117"/>
      <c r="BK438" s="155"/>
      <c r="BL438" s="113" t="s">
        <v>627</v>
      </c>
      <c r="BM438" s="114">
        <v>450</v>
      </c>
      <c r="BN438" s="115">
        <v>4900</v>
      </c>
      <c r="BQ438"/>
      <c r="BR438" s="136"/>
      <c r="BS438" s="157"/>
      <c r="BT438" s="122" t="s">
        <v>1284</v>
      </c>
      <c r="BU438" s="123">
        <v>6</v>
      </c>
      <c r="BV438" s="126">
        <v>300</v>
      </c>
    </row>
    <row r="439" spans="61:74" ht="24.95" customHeight="1">
      <c r="BI439"/>
      <c r="BJ439" s="117"/>
      <c r="BK439" s="155"/>
      <c r="BL439" s="113" t="s">
        <v>628</v>
      </c>
      <c r="BM439" s="114">
        <v>450</v>
      </c>
      <c r="BN439" s="115">
        <v>4900</v>
      </c>
      <c r="BQ439"/>
      <c r="BR439" s="137"/>
      <c r="BS439" s="157"/>
      <c r="BT439" s="122" t="s">
        <v>1285</v>
      </c>
      <c r="BU439" s="123">
        <v>6</v>
      </c>
      <c r="BV439" s="126">
        <v>300</v>
      </c>
    </row>
    <row r="440" spans="61:74" ht="24.95" customHeight="1">
      <c r="BI440"/>
      <c r="BJ440" s="117"/>
      <c r="BK440" s="155"/>
      <c r="BL440" s="113" t="s">
        <v>629</v>
      </c>
      <c r="BM440" s="114">
        <v>445</v>
      </c>
      <c r="BN440" s="115">
        <v>4900</v>
      </c>
      <c r="BQ440"/>
      <c r="BR440" s="134" t="s">
        <v>1286</v>
      </c>
      <c r="BS440" s="123" t="s">
        <v>954</v>
      </c>
      <c r="BT440" s="122" t="s">
        <v>1287</v>
      </c>
      <c r="BU440" s="123">
        <v>3</v>
      </c>
      <c r="BV440" s="126">
        <v>2</v>
      </c>
    </row>
    <row r="441" spans="61:74" ht="24.95" customHeight="1">
      <c r="BI441"/>
      <c r="BJ441" s="117"/>
      <c r="BK441" s="155"/>
      <c r="BL441" s="113" t="s">
        <v>630</v>
      </c>
      <c r="BM441" s="114">
        <v>445</v>
      </c>
      <c r="BN441" s="115">
        <v>4900</v>
      </c>
      <c r="BQ441"/>
      <c r="BR441" s="138" t="s">
        <v>1288</v>
      </c>
      <c r="BS441" s="157" t="s">
        <v>844</v>
      </c>
      <c r="BT441" s="122" t="s">
        <v>1289</v>
      </c>
      <c r="BU441" s="123">
        <v>6</v>
      </c>
      <c r="BV441" s="126">
        <v>202</v>
      </c>
    </row>
    <row r="442" spans="61:74" ht="24.95" customHeight="1">
      <c r="BI442"/>
      <c r="BJ442" s="117"/>
      <c r="BK442" s="155" t="s">
        <v>154</v>
      </c>
      <c r="BL442" s="113" t="s">
        <v>631</v>
      </c>
      <c r="BM442" s="114">
        <v>445</v>
      </c>
      <c r="BN442" s="115">
        <v>4900</v>
      </c>
      <c r="BQ442"/>
      <c r="BR442" s="137"/>
      <c r="BS442" s="157"/>
      <c r="BT442" s="122" t="s">
        <v>1290</v>
      </c>
      <c r="BU442" s="123">
        <v>6</v>
      </c>
      <c r="BV442" s="126">
        <v>202</v>
      </c>
    </row>
    <row r="443" spans="61:74" ht="24.95" customHeight="1">
      <c r="BI443"/>
      <c r="BJ443" s="117"/>
      <c r="BK443" s="155"/>
      <c r="BL443" s="113" t="s">
        <v>632</v>
      </c>
      <c r="BM443" s="114">
        <v>445</v>
      </c>
      <c r="BN443" s="115">
        <v>4900</v>
      </c>
      <c r="BQ443"/>
      <c r="BR443" s="134" t="s">
        <v>1291</v>
      </c>
      <c r="BS443" s="123" t="s">
        <v>956</v>
      </c>
      <c r="BT443" s="122" t="s">
        <v>1292</v>
      </c>
      <c r="BU443" s="123">
        <v>4</v>
      </c>
      <c r="BV443" s="126">
        <v>60</v>
      </c>
    </row>
    <row r="444" spans="61:74" ht="24.95" customHeight="1">
      <c r="BI444"/>
      <c r="BJ444" s="117"/>
      <c r="BK444" s="155"/>
      <c r="BL444" s="113" t="s">
        <v>633</v>
      </c>
      <c r="BM444" s="114">
        <v>440</v>
      </c>
      <c r="BN444" s="115">
        <v>4900</v>
      </c>
    </row>
    <row r="445" spans="61:74" ht="24.95" customHeight="1">
      <c r="BI445"/>
      <c r="BJ445" s="117"/>
      <c r="BK445" s="155"/>
      <c r="BL445" s="113" t="s">
        <v>634</v>
      </c>
      <c r="BM445" s="114">
        <v>440</v>
      </c>
      <c r="BN445" s="115">
        <v>4900</v>
      </c>
    </row>
    <row r="446" spans="61:74" ht="24.95" customHeight="1">
      <c r="BI446"/>
      <c r="BJ446" s="117"/>
      <c r="BK446" s="155"/>
      <c r="BL446" s="113" t="s">
        <v>635</v>
      </c>
      <c r="BM446" s="114">
        <v>440</v>
      </c>
      <c r="BN446" s="115">
        <v>4900</v>
      </c>
    </row>
    <row r="447" spans="61:74" ht="24.95" customHeight="1">
      <c r="BI447"/>
      <c r="BJ447" s="117"/>
      <c r="BK447" s="155"/>
      <c r="BL447" s="113" t="s">
        <v>636</v>
      </c>
      <c r="BM447" s="114">
        <v>440</v>
      </c>
      <c r="BN447" s="115">
        <v>4900</v>
      </c>
    </row>
    <row r="448" spans="61:74" ht="24.95" customHeight="1">
      <c r="BI448"/>
      <c r="BJ448" s="117"/>
      <c r="BK448" s="155"/>
      <c r="BL448" s="113" t="s">
        <v>637</v>
      </c>
      <c r="BM448" s="114">
        <v>440</v>
      </c>
      <c r="BN448" s="115">
        <v>4900</v>
      </c>
    </row>
    <row r="449" spans="61:66" ht="24.95" customHeight="1">
      <c r="BI449"/>
      <c r="BJ449" s="117"/>
      <c r="BK449" s="155"/>
      <c r="BL449" s="113" t="s">
        <v>638</v>
      </c>
      <c r="BM449" s="114">
        <v>440</v>
      </c>
      <c r="BN449" s="115">
        <v>4900</v>
      </c>
    </row>
    <row r="450" spans="61:66" ht="24.95" customHeight="1">
      <c r="BI450"/>
      <c r="BJ450" s="117"/>
      <c r="BK450" s="155"/>
      <c r="BL450" s="113" t="s">
        <v>639</v>
      </c>
      <c r="BM450" s="114">
        <v>440</v>
      </c>
      <c r="BN450" s="115">
        <v>4900</v>
      </c>
    </row>
    <row r="451" spans="61:66" ht="24.95" customHeight="1">
      <c r="BI451"/>
      <c r="BJ451" s="117"/>
      <c r="BK451" s="155"/>
      <c r="BL451" s="113" t="s">
        <v>640</v>
      </c>
      <c r="BM451" s="114">
        <v>435</v>
      </c>
      <c r="BN451" s="115">
        <v>4900</v>
      </c>
    </row>
    <row r="452" spans="61:66" ht="24.95" customHeight="1">
      <c r="BI452"/>
      <c r="BJ452" s="117"/>
      <c r="BK452" s="155"/>
      <c r="BL452" s="113" t="s">
        <v>641</v>
      </c>
      <c r="BM452" s="114">
        <v>435</v>
      </c>
      <c r="BN452" s="115">
        <v>4900</v>
      </c>
    </row>
    <row r="453" spans="61:66" ht="24.95" customHeight="1">
      <c r="BI453"/>
      <c r="BJ453" s="117"/>
      <c r="BK453" s="155"/>
      <c r="BL453" s="113" t="s">
        <v>642</v>
      </c>
      <c r="BM453" s="114">
        <v>430</v>
      </c>
      <c r="BN453" s="115">
        <v>4900</v>
      </c>
    </row>
    <row r="454" spans="61:66" ht="24.95" customHeight="1">
      <c r="BI454"/>
      <c r="BJ454" s="117"/>
      <c r="BK454" s="155"/>
      <c r="BL454" s="113" t="s">
        <v>643</v>
      </c>
      <c r="BM454" s="114">
        <v>430</v>
      </c>
      <c r="BN454" s="115">
        <v>4900</v>
      </c>
    </row>
    <row r="455" spans="61:66" ht="24.95" customHeight="1">
      <c r="BI455"/>
      <c r="BJ455" s="117"/>
      <c r="BK455" s="155"/>
      <c r="BL455" s="113" t="s">
        <v>644</v>
      </c>
      <c r="BM455" s="114">
        <v>430</v>
      </c>
      <c r="BN455" s="115">
        <v>4900</v>
      </c>
    </row>
    <row r="456" spans="61:66" ht="24.95" customHeight="1">
      <c r="BI456"/>
      <c r="BJ456" s="117"/>
      <c r="BK456" s="155"/>
      <c r="BL456" s="113" t="s">
        <v>645</v>
      </c>
      <c r="BM456" s="114">
        <v>430</v>
      </c>
      <c r="BN456" s="115">
        <v>4900</v>
      </c>
    </row>
    <row r="457" spans="61:66" ht="24.95" customHeight="1">
      <c r="BI457"/>
      <c r="BJ457" s="117"/>
      <c r="BK457" s="155"/>
      <c r="BL457" s="113" t="s">
        <v>646</v>
      </c>
      <c r="BM457" s="114">
        <v>430</v>
      </c>
      <c r="BN457" s="115">
        <v>4900</v>
      </c>
    </row>
    <row r="458" spans="61:66" ht="24.95" customHeight="1">
      <c r="BI458"/>
      <c r="BJ458" s="117"/>
      <c r="BK458" s="155"/>
      <c r="BL458" s="113" t="s">
        <v>647</v>
      </c>
      <c r="BM458" s="114">
        <v>430</v>
      </c>
      <c r="BN458" s="115">
        <v>4900</v>
      </c>
    </row>
    <row r="459" spans="61:66" ht="24.95" customHeight="1">
      <c r="BI459"/>
      <c r="BJ459" s="117"/>
      <c r="BK459" s="155"/>
      <c r="BL459" s="113" t="s">
        <v>648</v>
      </c>
      <c r="BM459" s="114">
        <v>425</v>
      </c>
      <c r="BN459" s="115">
        <v>4900</v>
      </c>
    </row>
    <row r="460" spans="61:66" ht="24.95" customHeight="1">
      <c r="BI460"/>
      <c r="BJ460" s="117"/>
      <c r="BK460" s="155"/>
      <c r="BL460" s="113" t="s">
        <v>649</v>
      </c>
      <c r="BM460" s="114">
        <v>425</v>
      </c>
      <c r="BN460" s="115">
        <v>4900</v>
      </c>
    </row>
    <row r="461" spans="61:66" ht="24.95" customHeight="1">
      <c r="BI461"/>
      <c r="BJ461" s="117"/>
      <c r="BK461" s="155"/>
      <c r="BL461" s="113" t="s">
        <v>650</v>
      </c>
      <c r="BM461" s="114">
        <v>425</v>
      </c>
      <c r="BN461" s="115">
        <v>4900</v>
      </c>
    </row>
    <row r="462" spans="61:66" ht="24.95" customHeight="1">
      <c r="BI462"/>
      <c r="BJ462" s="117"/>
      <c r="BK462" s="155"/>
      <c r="BL462" s="113" t="s">
        <v>651</v>
      </c>
      <c r="BM462" s="114">
        <v>425</v>
      </c>
      <c r="BN462" s="115">
        <v>4900</v>
      </c>
    </row>
    <row r="463" spans="61:66" ht="24.95" customHeight="1">
      <c r="BI463"/>
      <c r="BJ463" s="117"/>
      <c r="BK463" s="155"/>
      <c r="BL463" s="113" t="s">
        <v>652</v>
      </c>
      <c r="BM463" s="114">
        <v>425</v>
      </c>
      <c r="BN463" s="115">
        <v>4900</v>
      </c>
    </row>
    <row r="464" spans="61:66" ht="24.95" customHeight="1">
      <c r="BI464"/>
      <c r="BJ464" s="117"/>
      <c r="BK464" s="155"/>
      <c r="BL464" s="113" t="s">
        <v>653</v>
      </c>
      <c r="BM464" s="114">
        <v>425</v>
      </c>
      <c r="BN464" s="115">
        <v>4900</v>
      </c>
    </row>
    <row r="465" spans="61:66" ht="24.95" customHeight="1">
      <c r="BI465"/>
      <c r="BJ465" s="117"/>
      <c r="BK465" s="155"/>
      <c r="BL465" s="113" t="s">
        <v>654</v>
      </c>
      <c r="BM465" s="114">
        <v>425</v>
      </c>
      <c r="BN465" s="115">
        <v>4900</v>
      </c>
    </row>
    <row r="466" spans="61:66" ht="24.95" customHeight="1">
      <c r="BI466"/>
      <c r="BJ466" s="117"/>
      <c r="BK466" s="155"/>
      <c r="BL466" s="113" t="s">
        <v>655</v>
      </c>
      <c r="BM466" s="114">
        <v>425</v>
      </c>
      <c r="BN466" s="115">
        <v>4900</v>
      </c>
    </row>
    <row r="467" spans="61:66" ht="24.95" customHeight="1">
      <c r="BI467"/>
      <c r="BJ467" s="117"/>
      <c r="BK467" s="155"/>
      <c r="BL467" s="113" t="s">
        <v>656</v>
      </c>
      <c r="BM467" s="114">
        <v>425</v>
      </c>
      <c r="BN467" s="115">
        <v>4900</v>
      </c>
    </row>
    <row r="468" spans="61:66" ht="24.95" customHeight="1">
      <c r="BI468"/>
      <c r="BJ468" s="117"/>
      <c r="BK468" s="155"/>
      <c r="BL468" s="113" t="s">
        <v>657</v>
      </c>
      <c r="BM468" s="114">
        <v>420</v>
      </c>
      <c r="BN468" s="115">
        <v>4900</v>
      </c>
    </row>
    <row r="469" spans="61:66" ht="24.95" customHeight="1">
      <c r="BI469"/>
      <c r="BJ469" s="117"/>
      <c r="BK469" s="155"/>
      <c r="BL469" s="113" t="s">
        <v>658</v>
      </c>
      <c r="BM469" s="114">
        <v>420</v>
      </c>
      <c r="BN469" s="115">
        <v>4900</v>
      </c>
    </row>
    <row r="470" spans="61:66" ht="24.95" customHeight="1">
      <c r="BI470"/>
      <c r="BJ470" s="117"/>
      <c r="BK470" s="155"/>
      <c r="BL470" s="113" t="s">
        <v>659</v>
      </c>
      <c r="BM470" s="114">
        <v>420</v>
      </c>
      <c r="BN470" s="115">
        <v>4900</v>
      </c>
    </row>
    <row r="471" spans="61:66" ht="24.95" customHeight="1">
      <c r="BI471"/>
      <c r="BJ471" s="117"/>
      <c r="BK471" s="155"/>
      <c r="BL471" s="113" t="s">
        <v>660</v>
      </c>
      <c r="BM471" s="114">
        <v>420</v>
      </c>
      <c r="BN471" s="115">
        <v>4900</v>
      </c>
    </row>
    <row r="472" spans="61:66" ht="24.95" customHeight="1">
      <c r="BI472"/>
      <c r="BJ472" s="117"/>
      <c r="BK472" s="155"/>
      <c r="BL472" s="113" t="s">
        <v>661</v>
      </c>
      <c r="BM472" s="114">
        <v>415</v>
      </c>
      <c r="BN472" s="115">
        <v>4900</v>
      </c>
    </row>
    <row r="473" spans="61:66" ht="24.95" customHeight="1">
      <c r="BI473"/>
      <c r="BJ473" s="117"/>
      <c r="BK473" s="155"/>
      <c r="BL473" s="113" t="s">
        <v>662</v>
      </c>
      <c r="BM473" s="114">
        <v>415</v>
      </c>
      <c r="BN473" s="115">
        <v>4900</v>
      </c>
    </row>
    <row r="474" spans="61:66" ht="24.95" customHeight="1">
      <c r="BI474"/>
      <c r="BJ474" s="117"/>
      <c r="BK474" s="155"/>
      <c r="BL474" s="113" t="s">
        <v>663</v>
      </c>
      <c r="BM474" s="114">
        <v>415</v>
      </c>
      <c r="BN474" s="115">
        <v>4900</v>
      </c>
    </row>
    <row r="475" spans="61:66" ht="24.95" customHeight="1">
      <c r="BI475"/>
      <c r="BJ475" s="117"/>
      <c r="BK475" s="155"/>
      <c r="BL475" s="113" t="s">
        <v>664</v>
      </c>
      <c r="BM475" s="114">
        <v>415</v>
      </c>
      <c r="BN475" s="115">
        <v>4900</v>
      </c>
    </row>
    <row r="476" spans="61:66" ht="24.95" customHeight="1">
      <c r="BI476"/>
      <c r="BJ476" s="117"/>
      <c r="BK476" s="155"/>
      <c r="BL476" s="113" t="s">
        <v>665</v>
      </c>
      <c r="BM476" s="114">
        <v>415</v>
      </c>
      <c r="BN476" s="115">
        <v>4900</v>
      </c>
    </row>
    <row r="477" spans="61:66" ht="24.95" customHeight="1">
      <c r="BI477"/>
      <c r="BJ477" s="117"/>
      <c r="BK477" s="155"/>
      <c r="BL477" s="113" t="s">
        <v>666</v>
      </c>
      <c r="BM477" s="114">
        <v>415</v>
      </c>
      <c r="BN477" s="115">
        <v>4900</v>
      </c>
    </row>
    <row r="478" spans="61:66" ht="24.95" customHeight="1">
      <c r="BI478"/>
      <c r="BJ478" s="117"/>
      <c r="BK478" s="155"/>
      <c r="BL478" s="113" t="s">
        <v>667</v>
      </c>
      <c r="BM478" s="114">
        <v>415</v>
      </c>
      <c r="BN478" s="115">
        <v>4900</v>
      </c>
    </row>
    <row r="479" spans="61:66" ht="24.95" customHeight="1">
      <c r="BI479"/>
      <c r="BJ479" s="117"/>
      <c r="BK479" s="155"/>
      <c r="BL479" s="113" t="s">
        <v>668</v>
      </c>
      <c r="BM479" s="114">
        <v>410</v>
      </c>
      <c r="BN479" s="115">
        <v>4900</v>
      </c>
    </row>
    <row r="480" spans="61:66" ht="24.95" customHeight="1">
      <c r="BI480"/>
      <c r="BJ480" s="117"/>
      <c r="BK480" s="155"/>
      <c r="BL480" s="113" t="s">
        <v>669</v>
      </c>
      <c r="BM480" s="114">
        <v>410</v>
      </c>
      <c r="BN480" s="115">
        <v>4900</v>
      </c>
    </row>
    <row r="481" spans="61:66" ht="24.95" customHeight="1">
      <c r="BI481"/>
      <c r="BJ481" s="117"/>
      <c r="BK481" s="155"/>
      <c r="BL481" s="113" t="s">
        <v>670</v>
      </c>
      <c r="BM481" s="114">
        <v>405</v>
      </c>
      <c r="BN481" s="115">
        <v>4900</v>
      </c>
    </row>
    <row r="482" spans="61:66" ht="24.95" customHeight="1">
      <c r="BI482"/>
      <c r="BJ482" s="117"/>
      <c r="BK482" s="155"/>
      <c r="BL482" s="113" t="s">
        <v>671</v>
      </c>
      <c r="BM482" s="114">
        <v>405</v>
      </c>
      <c r="BN482" s="115">
        <v>4900</v>
      </c>
    </row>
    <row r="483" spans="61:66" ht="24.95" customHeight="1">
      <c r="BI483"/>
      <c r="BJ483" s="117"/>
      <c r="BK483" s="155"/>
      <c r="BL483" s="113" t="s">
        <v>672</v>
      </c>
      <c r="BM483" s="114">
        <v>405</v>
      </c>
      <c r="BN483" s="115">
        <v>4900</v>
      </c>
    </row>
    <row r="484" spans="61:66" ht="24.95" customHeight="1">
      <c r="BI484"/>
      <c r="BJ484" s="117"/>
      <c r="BK484" s="155"/>
      <c r="BL484" s="113" t="s">
        <v>673</v>
      </c>
      <c r="BM484" s="114">
        <v>405</v>
      </c>
      <c r="BN484" s="115">
        <v>4900</v>
      </c>
    </row>
    <row r="485" spans="61:66" ht="24.95" customHeight="1">
      <c r="BI485"/>
      <c r="BJ485" s="117"/>
      <c r="BK485" s="155"/>
      <c r="BL485" s="113" t="s">
        <v>674</v>
      </c>
      <c r="BM485" s="114">
        <v>405</v>
      </c>
      <c r="BN485" s="115">
        <v>4900</v>
      </c>
    </row>
    <row r="486" spans="61:66" ht="24.95" customHeight="1">
      <c r="BI486"/>
      <c r="BJ486" s="117"/>
      <c r="BK486" s="155"/>
      <c r="BL486" s="113" t="s">
        <v>675</v>
      </c>
      <c r="BM486" s="114">
        <v>400</v>
      </c>
      <c r="BN486" s="115">
        <v>4900</v>
      </c>
    </row>
    <row r="487" spans="61:66" ht="24.95" customHeight="1">
      <c r="BI487"/>
      <c r="BJ487" s="117"/>
      <c r="BK487" s="155"/>
      <c r="BL487" s="113" t="s">
        <v>676</v>
      </c>
      <c r="BM487" s="114">
        <v>400</v>
      </c>
      <c r="BN487" s="115">
        <v>4900</v>
      </c>
    </row>
    <row r="488" spans="61:66" ht="24.95" customHeight="1">
      <c r="BI488"/>
      <c r="BJ488" s="117"/>
      <c r="BK488" s="155"/>
      <c r="BL488" s="113" t="s">
        <v>677</v>
      </c>
      <c r="BM488" s="114">
        <v>400</v>
      </c>
      <c r="BN488" s="115">
        <v>4900</v>
      </c>
    </row>
    <row r="489" spans="61:66" ht="24.95" customHeight="1">
      <c r="BI489"/>
      <c r="BJ489" s="117"/>
      <c r="BK489" s="155"/>
      <c r="BL489" s="113" t="s">
        <v>678</v>
      </c>
      <c r="BM489" s="114">
        <v>400</v>
      </c>
      <c r="BN489" s="115">
        <v>4900</v>
      </c>
    </row>
    <row r="490" spans="61:66" ht="24.95" customHeight="1">
      <c r="BI490"/>
      <c r="BJ490" s="117"/>
      <c r="BK490" s="155"/>
      <c r="BL490" s="113" t="s">
        <v>679</v>
      </c>
      <c r="BM490" s="114">
        <v>400</v>
      </c>
      <c r="BN490" s="115">
        <v>4900</v>
      </c>
    </row>
    <row r="491" spans="61:66" ht="24.95" customHeight="1">
      <c r="BI491"/>
      <c r="BJ491" s="117"/>
      <c r="BK491" s="155"/>
      <c r="BL491" s="113" t="s">
        <v>680</v>
      </c>
      <c r="BM491" s="114">
        <v>400</v>
      </c>
      <c r="BN491" s="115">
        <v>4900</v>
      </c>
    </row>
    <row r="492" spans="61:66" ht="24.95" customHeight="1">
      <c r="BI492"/>
      <c r="BJ492" s="117"/>
      <c r="BK492" s="155"/>
      <c r="BL492" s="113" t="s">
        <v>681</v>
      </c>
      <c r="BM492" s="114">
        <v>400</v>
      </c>
      <c r="BN492" s="115">
        <v>4900</v>
      </c>
    </row>
    <row r="493" spans="61:66" ht="24.95" customHeight="1">
      <c r="BI493"/>
      <c r="BJ493" s="117"/>
      <c r="BK493" s="155"/>
      <c r="BL493" s="113" t="s">
        <v>682</v>
      </c>
      <c r="BM493" s="114">
        <v>400</v>
      </c>
      <c r="BN493" s="115">
        <v>4900</v>
      </c>
    </row>
    <row r="494" spans="61:66" ht="24.95" customHeight="1">
      <c r="BI494"/>
      <c r="BJ494" s="117"/>
      <c r="BK494" s="155"/>
      <c r="BL494" s="113" t="s">
        <v>683</v>
      </c>
      <c r="BM494" s="114">
        <v>400</v>
      </c>
      <c r="BN494" s="115">
        <v>4900</v>
      </c>
    </row>
    <row r="495" spans="61:66" ht="24.95" customHeight="1">
      <c r="BI495"/>
      <c r="BJ495" s="117"/>
      <c r="BK495" s="155"/>
      <c r="BL495" s="113" t="s">
        <v>684</v>
      </c>
      <c r="BM495" s="114">
        <v>395</v>
      </c>
      <c r="BN495" s="115">
        <v>4900</v>
      </c>
    </row>
    <row r="496" spans="61:66" ht="24.95" customHeight="1">
      <c r="BI496"/>
      <c r="BJ496" s="117"/>
      <c r="BK496" s="155"/>
      <c r="BL496" s="113" t="s">
        <v>685</v>
      </c>
      <c r="BM496" s="114">
        <v>395</v>
      </c>
      <c r="BN496" s="115">
        <v>4900</v>
      </c>
    </row>
    <row r="497" spans="61:66" ht="24.95" customHeight="1">
      <c r="BI497"/>
      <c r="BJ497" s="117"/>
      <c r="BK497" s="155"/>
      <c r="BL497" s="113" t="s">
        <v>686</v>
      </c>
      <c r="BM497" s="114">
        <v>395</v>
      </c>
      <c r="BN497" s="115">
        <v>4900</v>
      </c>
    </row>
    <row r="498" spans="61:66" ht="24.95" customHeight="1">
      <c r="BI498"/>
      <c r="BJ498" s="117"/>
      <c r="BK498" s="155"/>
      <c r="BL498" s="113" t="s">
        <v>687</v>
      </c>
      <c r="BM498" s="114">
        <v>390</v>
      </c>
      <c r="BN498" s="115">
        <v>4900</v>
      </c>
    </row>
    <row r="499" spans="61:66" ht="24.95" customHeight="1">
      <c r="BI499"/>
      <c r="BJ499" s="117"/>
      <c r="BK499" s="155"/>
      <c r="BL499" s="113" t="s">
        <v>688</v>
      </c>
      <c r="BM499" s="114">
        <v>390</v>
      </c>
      <c r="BN499" s="115">
        <v>4900</v>
      </c>
    </row>
    <row r="500" spans="61:66" ht="24.95" customHeight="1">
      <c r="BI500"/>
      <c r="BJ500" s="117"/>
      <c r="BK500" s="155"/>
      <c r="BL500" s="113" t="s">
        <v>689</v>
      </c>
      <c r="BM500" s="114">
        <v>390</v>
      </c>
      <c r="BN500" s="115">
        <v>4900</v>
      </c>
    </row>
    <row r="501" spans="61:66" ht="24.95" customHeight="1">
      <c r="BI501"/>
      <c r="BJ501" s="117"/>
      <c r="BK501" s="155"/>
      <c r="BL501" s="113" t="s">
        <v>690</v>
      </c>
      <c r="BM501" s="114">
        <v>390</v>
      </c>
      <c r="BN501" s="115">
        <v>4900</v>
      </c>
    </row>
    <row r="502" spans="61:66" ht="24.95" customHeight="1">
      <c r="BI502"/>
      <c r="BJ502" s="117"/>
      <c r="BK502" s="155"/>
      <c r="BL502" s="113" t="s">
        <v>691</v>
      </c>
      <c r="BM502" s="114">
        <v>390</v>
      </c>
      <c r="BN502" s="115">
        <v>4900</v>
      </c>
    </row>
    <row r="503" spans="61:66" ht="24.95" customHeight="1">
      <c r="BI503"/>
      <c r="BJ503" s="117"/>
      <c r="BK503" s="155"/>
      <c r="BL503" s="113" t="s">
        <v>692</v>
      </c>
      <c r="BM503" s="114">
        <v>390</v>
      </c>
      <c r="BN503" s="115">
        <v>4900</v>
      </c>
    </row>
    <row r="504" spans="61:66" ht="24.95" customHeight="1">
      <c r="BI504"/>
      <c r="BJ504" s="117"/>
      <c r="BK504" s="155"/>
      <c r="BL504" s="113" t="s">
        <v>693</v>
      </c>
      <c r="BM504" s="114">
        <v>390</v>
      </c>
      <c r="BN504" s="115">
        <v>4900</v>
      </c>
    </row>
    <row r="505" spans="61:66" ht="24.95" customHeight="1">
      <c r="BI505"/>
      <c r="BJ505" s="117"/>
      <c r="BK505" s="155"/>
      <c r="BL505" s="113" t="s">
        <v>694</v>
      </c>
      <c r="BM505" s="114">
        <v>385</v>
      </c>
      <c r="BN505" s="115">
        <v>4900</v>
      </c>
    </row>
    <row r="506" spans="61:66" ht="24.95" customHeight="1">
      <c r="BI506"/>
      <c r="BJ506" s="117"/>
      <c r="BK506" s="155"/>
      <c r="BL506" s="113" t="s">
        <v>695</v>
      </c>
      <c r="BM506" s="114">
        <v>380</v>
      </c>
      <c r="BN506" s="115">
        <v>4900</v>
      </c>
    </row>
    <row r="507" spans="61:66" ht="24.95" customHeight="1">
      <c r="BI507"/>
      <c r="BJ507" s="117"/>
      <c r="BK507" s="155"/>
      <c r="BL507" s="113" t="s">
        <v>696</v>
      </c>
      <c r="BM507" s="114">
        <v>380</v>
      </c>
      <c r="BN507" s="115">
        <v>4900</v>
      </c>
    </row>
    <row r="508" spans="61:66" ht="24.95" customHeight="1">
      <c r="BI508"/>
      <c r="BJ508" s="117"/>
      <c r="BK508" s="155"/>
      <c r="BL508" s="113" t="s">
        <v>697</v>
      </c>
      <c r="BM508" s="114">
        <v>380</v>
      </c>
      <c r="BN508" s="115">
        <v>4900</v>
      </c>
    </row>
    <row r="509" spans="61:66" ht="24.95" customHeight="1">
      <c r="BI509"/>
      <c r="BJ509" s="117"/>
      <c r="BK509" s="155"/>
      <c r="BL509" s="113" t="s">
        <v>698</v>
      </c>
      <c r="BM509" s="114">
        <v>380</v>
      </c>
      <c r="BN509" s="115">
        <v>4900</v>
      </c>
    </row>
    <row r="510" spans="61:66" ht="24.95" customHeight="1">
      <c r="BI510"/>
      <c r="BJ510" s="117"/>
      <c r="BK510" s="155"/>
      <c r="BL510" s="113" t="s">
        <v>699</v>
      </c>
      <c r="BM510" s="114">
        <v>380</v>
      </c>
      <c r="BN510" s="115">
        <v>4900</v>
      </c>
    </row>
    <row r="511" spans="61:66" ht="24.95" customHeight="1">
      <c r="BI511"/>
      <c r="BJ511" s="117"/>
      <c r="BK511" s="155"/>
      <c r="BL511" s="113" t="s">
        <v>700</v>
      </c>
      <c r="BM511" s="114">
        <v>375</v>
      </c>
      <c r="BN511" s="115">
        <v>4900</v>
      </c>
    </row>
    <row r="512" spans="61:66" ht="24.95" customHeight="1">
      <c r="BI512"/>
      <c r="BJ512" s="117"/>
      <c r="BK512" s="155"/>
      <c r="BL512" s="113" t="s">
        <v>701</v>
      </c>
      <c r="BM512" s="114">
        <v>375</v>
      </c>
      <c r="BN512" s="115">
        <v>4900</v>
      </c>
    </row>
    <row r="513" spans="61:66" ht="24.95" customHeight="1">
      <c r="BI513"/>
      <c r="BJ513" s="117"/>
      <c r="BK513" s="155"/>
      <c r="BL513" s="113" t="s">
        <v>702</v>
      </c>
      <c r="BM513" s="114">
        <v>375</v>
      </c>
      <c r="BN513" s="115">
        <v>4900</v>
      </c>
    </row>
    <row r="514" spans="61:66" ht="24.95" customHeight="1">
      <c r="BI514"/>
      <c r="BJ514" s="117"/>
      <c r="BK514" s="155"/>
      <c r="BL514" s="113" t="s">
        <v>703</v>
      </c>
      <c r="BM514" s="114">
        <v>375</v>
      </c>
      <c r="BN514" s="115">
        <v>4900</v>
      </c>
    </row>
    <row r="515" spans="61:66" ht="24.95" customHeight="1">
      <c r="BI515"/>
      <c r="BJ515" s="117"/>
      <c r="BK515" s="155"/>
      <c r="BL515" s="113" t="s">
        <v>704</v>
      </c>
      <c r="BM515" s="114">
        <v>375</v>
      </c>
      <c r="BN515" s="115">
        <v>4900</v>
      </c>
    </row>
    <row r="516" spans="61:66" ht="24.95" customHeight="1">
      <c r="BI516"/>
      <c r="BJ516" s="117"/>
      <c r="BK516" s="155" t="s">
        <v>154</v>
      </c>
      <c r="BL516" s="113" t="s">
        <v>705</v>
      </c>
      <c r="BM516" s="114">
        <v>375</v>
      </c>
      <c r="BN516" s="115">
        <v>4900</v>
      </c>
    </row>
    <row r="517" spans="61:66" ht="24.95" customHeight="1">
      <c r="BI517"/>
      <c r="BJ517" s="117"/>
      <c r="BK517" s="155"/>
      <c r="BL517" s="113" t="s">
        <v>706</v>
      </c>
      <c r="BM517" s="114">
        <v>375</v>
      </c>
      <c r="BN517" s="115">
        <v>4900</v>
      </c>
    </row>
    <row r="518" spans="61:66" ht="24.95" customHeight="1">
      <c r="BI518"/>
      <c r="BJ518" s="117"/>
      <c r="BK518" s="155"/>
      <c r="BL518" s="113" t="s">
        <v>707</v>
      </c>
      <c r="BM518" s="114">
        <v>375</v>
      </c>
      <c r="BN518" s="115">
        <v>4900</v>
      </c>
    </row>
    <row r="519" spans="61:66" ht="24.95" customHeight="1">
      <c r="BI519"/>
      <c r="BJ519" s="117"/>
      <c r="BK519" s="155"/>
      <c r="BL519" s="113" t="s">
        <v>708</v>
      </c>
      <c r="BM519" s="114">
        <v>375</v>
      </c>
      <c r="BN519" s="115">
        <v>4900</v>
      </c>
    </row>
    <row r="520" spans="61:66" ht="24.95" customHeight="1">
      <c r="BI520"/>
      <c r="BJ520" s="117"/>
      <c r="BK520" s="155"/>
      <c r="BL520" s="113" t="s">
        <v>709</v>
      </c>
      <c r="BM520" s="114">
        <v>370</v>
      </c>
      <c r="BN520" s="115">
        <v>4900</v>
      </c>
    </row>
    <row r="521" spans="61:66" ht="24.95" customHeight="1">
      <c r="BI521"/>
      <c r="BJ521" s="117"/>
      <c r="BK521" s="155"/>
      <c r="BL521" s="113" t="s">
        <v>710</v>
      </c>
      <c r="BM521" s="114">
        <v>370</v>
      </c>
      <c r="BN521" s="115">
        <v>4900</v>
      </c>
    </row>
    <row r="522" spans="61:66" ht="24.95" customHeight="1">
      <c r="BI522"/>
      <c r="BJ522" s="117"/>
      <c r="BK522" s="155"/>
      <c r="BL522" s="113" t="s">
        <v>711</v>
      </c>
      <c r="BM522" s="114">
        <v>370</v>
      </c>
      <c r="BN522" s="115">
        <v>4900</v>
      </c>
    </row>
    <row r="523" spans="61:66" ht="24.95" customHeight="1">
      <c r="BI523"/>
      <c r="BJ523" s="117"/>
      <c r="BK523" s="155"/>
      <c r="BL523" s="113" t="s">
        <v>712</v>
      </c>
      <c r="BM523" s="114">
        <v>365</v>
      </c>
      <c r="BN523" s="115">
        <v>4900</v>
      </c>
    </row>
    <row r="524" spans="61:66" ht="24.95" customHeight="1">
      <c r="BI524"/>
      <c r="BJ524" s="117"/>
      <c r="BK524" s="155"/>
      <c r="BL524" s="113" t="s">
        <v>713</v>
      </c>
      <c r="BM524" s="114">
        <v>365</v>
      </c>
      <c r="BN524" s="115">
        <v>4900</v>
      </c>
    </row>
    <row r="525" spans="61:66" ht="24.95" customHeight="1">
      <c r="BI525"/>
      <c r="BJ525" s="117"/>
      <c r="BK525" s="155"/>
      <c r="BL525" s="113" t="s">
        <v>714</v>
      </c>
      <c r="BM525" s="114">
        <v>365</v>
      </c>
      <c r="BN525" s="115">
        <v>4900</v>
      </c>
    </row>
    <row r="526" spans="61:66" ht="24.95" customHeight="1">
      <c r="BI526"/>
      <c r="BJ526" s="117"/>
      <c r="BK526" s="155"/>
      <c r="BL526" s="113" t="s">
        <v>715</v>
      </c>
      <c r="BM526" s="114">
        <v>365</v>
      </c>
      <c r="BN526" s="115">
        <v>4900</v>
      </c>
    </row>
    <row r="527" spans="61:66" ht="24.95" customHeight="1">
      <c r="BI527"/>
      <c r="BJ527" s="117"/>
      <c r="BK527" s="155"/>
      <c r="BL527" s="113" t="s">
        <v>716</v>
      </c>
      <c r="BM527" s="114">
        <v>365</v>
      </c>
      <c r="BN527" s="115">
        <v>4900</v>
      </c>
    </row>
    <row r="528" spans="61:66" ht="24.95" customHeight="1">
      <c r="BI528"/>
      <c r="BJ528" s="117"/>
      <c r="BK528" s="155"/>
      <c r="BL528" s="113" t="s">
        <v>717</v>
      </c>
      <c r="BM528" s="114">
        <v>360</v>
      </c>
      <c r="BN528" s="115">
        <v>4900</v>
      </c>
    </row>
    <row r="529" spans="61:66" ht="24.95" customHeight="1">
      <c r="BI529"/>
      <c r="BJ529" s="117"/>
      <c r="BK529" s="155"/>
      <c r="BL529" s="113" t="s">
        <v>718</v>
      </c>
      <c r="BM529" s="114">
        <v>355</v>
      </c>
      <c r="BN529" s="115">
        <v>4900</v>
      </c>
    </row>
    <row r="530" spans="61:66" ht="24.95" customHeight="1">
      <c r="BI530"/>
      <c r="BJ530" s="117"/>
      <c r="BK530" s="155"/>
      <c r="BL530" s="113" t="s">
        <v>719</v>
      </c>
      <c r="BM530" s="114">
        <v>355</v>
      </c>
      <c r="BN530" s="115">
        <v>4900</v>
      </c>
    </row>
    <row r="531" spans="61:66" ht="24.95" customHeight="1">
      <c r="BI531"/>
      <c r="BJ531" s="117"/>
      <c r="BK531" s="155"/>
      <c r="BL531" s="113" t="s">
        <v>720</v>
      </c>
      <c r="BM531" s="114">
        <v>355</v>
      </c>
      <c r="BN531" s="115">
        <v>4900</v>
      </c>
    </row>
    <row r="532" spans="61:66" ht="24.95" customHeight="1">
      <c r="BI532"/>
      <c r="BJ532" s="117"/>
      <c r="BK532" s="155"/>
      <c r="BL532" s="113" t="s">
        <v>721</v>
      </c>
      <c r="BM532" s="114">
        <v>355</v>
      </c>
      <c r="BN532" s="115">
        <v>4900</v>
      </c>
    </row>
    <row r="533" spans="61:66" ht="24.95" customHeight="1">
      <c r="BI533"/>
      <c r="BJ533" s="117"/>
      <c r="BK533" s="155"/>
      <c r="BL533" s="113" t="s">
        <v>722</v>
      </c>
      <c r="BM533" s="114">
        <v>350</v>
      </c>
      <c r="BN533" s="115">
        <v>4900</v>
      </c>
    </row>
    <row r="534" spans="61:66" ht="24.95" customHeight="1">
      <c r="BI534"/>
      <c r="BJ534" s="117"/>
      <c r="BK534" s="155"/>
      <c r="BL534" s="113" t="s">
        <v>723</v>
      </c>
      <c r="BM534" s="114">
        <v>350</v>
      </c>
      <c r="BN534" s="115">
        <v>4900</v>
      </c>
    </row>
    <row r="535" spans="61:66" ht="24.95" customHeight="1">
      <c r="BI535"/>
      <c r="BJ535" s="117"/>
      <c r="BK535" s="155"/>
      <c r="BL535" s="113" t="s">
        <v>724</v>
      </c>
      <c r="BM535" s="114">
        <v>350</v>
      </c>
      <c r="BN535" s="115">
        <v>4900</v>
      </c>
    </row>
    <row r="536" spans="61:66" ht="24.95" customHeight="1">
      <c r="BI536"/>
      <c r="BJ536" s="117"/>
      <c r="BK536" s="155"/>
      <c r="BL536" s="113" t="s">
        <v>725</v>
      </c>
      <c r="BM536" s="114">
        <v>350</v>
      </c>
      <c r="BN536" s="115">
        <v>4900</v>
      </c>
    </row>
    <row r="537" spans="61:66" ht="24.95" customHeight="1">
      <c r="BI537"/>
      <c r="BJ537" s="117"/>
      <c r="BK537" s="155"/>
      <c r="BL537" s="113" t="s">
        <v>726</v>
      </c>
      <c r="BM537" s="114">
        <v>350</v>
      </c>
      <c r="BN537" s="115">
        <v>4900</v>
      </c>
    </row>
    <row r="538" spans="61:66" ht="24.95" customHeight="1">
      <c r="BI538"/>
      <c r="BJ538" s="117"/>
      <c r="BK538" s="155"/>
      <c r="BL538" s="113" t="s">
        <v>727</v>
      </c>
      <c r="BM538" s="114">
        <v>350</v>
      </c>
      <c r="BN538" s="115">
        <v>4900</v>
      </c>
    </row>
    <row r="539" spans="61:66" ht="24.95" customHeight="1">
      <c r="BI539"/>
      <c r="BJ539" s="117"/>
      <c r="BK539" s="155"/>
      <c r="BL539" s="113" t="s">
        <v>728</v>
      </c>
      <c r="BM539" s="114">
        <v>350</v>
      </c>
      <c r="BN539" s="115">
        <v>4900</v>
      </c>
    </row>
    <row r="540" spans="61:66" ht="24.95" customHeight="1">
      <c r="BI540"/>
      <c r="BJ540" s="117"/>
      <c r="BK540" s="155"/>
      <c r="BL540" s="113" t="s">
        <v>729</v>
      </c>
      <c r="BM540" s="114">
        <v>350</v>
      </c>
      <c r="BN540" s="115">
        <v>4900</v>
      </c>
    </row>
    <row r="541" spans="61:66" ht="24.95" customHeight="1">
      <c r="BI541"/>
      <c r="BJ541" s="117"/>
      <c r="BK541" s="155"/>
      <c r="BL541" s="113" t="s">
        <v>730</v>
      </c>
      <c r="BM541" s="114">
        <v>345</v>
      </c>
      <c r="BN541" s="115">
        <v>4900</v>
      </c>
    </row>
    <row r="542" spans="61:66" ht="24.95" customHeight="1">
      <c r="BI542"/>
      <c r="BJ542" s="117"/>
      <c r="BK542" s="155"/>
      <c r="BL542" s="113" t="s">
        <v>731</v>
      </c>
      <c r="BM542" s="114">
        <v>345</v>
      </c>
      <c r="BN542" s="115">
        <v>4900</v>
      </c>
    </row>
    <row r="543" spans="61:66" ht="24.95" customHeight="1">
      <c r="BI543"/>
      <c r="BJ543" s="117"/>
      <c r="BK543" s="155"/>
      <c r="BL543" s="113" t="s">
        <v>732</v>
      </c>
      <c r="BM543" s="114">
        <v>340</v>
      </c>
      <c r="BN543" s="115">
        <v>4900</v>
      </c>
    </row>
    <row r="544" spans="61:66" ht="24.95" customHeight="1">
      <c r="BI544"/>
      <c r="BJ544" s="117"/>
      <c r="BK544" s="155"/>
      <c r="BL544" s="113" t="s">
        <v>733</v>
      </c>
      <c r="BM544" s="114">
        <v>340</v>
      </c>
      <c r="BN544" s="115">
        <v>4900</v>
      </c>
    </row>
    <row r="545" spans="61:66" ht="24.95" customHeight="1">
      <c r="BI545"/>
      <c r="BJ545" s="117"/>
      <c r="BK545" s="155"/>
      <c r="BL545" s="113" t="s">
        <v>734</v>
      </c>
      <c r="BM545" s="114">
        <v>340</v>
      </c>
      <c r="BN545" s="115">
        <v>4900</v>
      </c>
    </row>
    <row r="546" spans="61:66" ht="24.95" customHeight="1">
      <c r="BI546"/>
      <c r="BJ546" s="117"/>
      <c r="BK546" s="155"/>
      <c r="BL546" s="113" t="s">
        <v>735</v>
      </c>
      <c r="BM546" s="114">
        <v>340</v>
      </c>
      <c r="BN546" s="115">
        <v>4900</v>
      </c>
    </row>
    <row r="547" spans="61:66" ht="24.95" customHeight="1">
      <c r="BI547"/>
      <c r="BJ547" s="117"/>
      <c r="BK547" s="155"/>
      <c r="BL547" s="113" t="s">
        <v>736</v>
      </c>
      <c r="BM547" s="114">
        <v>340</v>
      </c>
      <c r="BN547" s="115">
        <v>4900</v>
      </c>
    </row>
    <row r="548" spans="61:66" ht="24.95" customHeight="1">
      <c r="BI548"/>
      <c r="BJ548" s="117"/>
      <c r="BK548" s="155"/>
      <c r="BL548" s="113" t="s">
        <v>737</v>
      </c>
      <c r="BM548" s="114">
        <v>340</v>
      </c>
      <c r="BN548" s="115">
        <v>4900</v>
      </c>
    </row>
    <row r="549" spans="61:66" ht="24.95" customHeight="1">
      <c r="BI549"/>
      <c r="BJ549" s="117"/>
      <c r="BK549" s="155"/>
      <c r="BL549" s="113" t="s">
        <v>738</v>
      </c>
      <c r="BM549" s="114">
        <v>330</v>
      </c>
      <c r="BN549" s="115">
        <v>4900</v>
      </c>
    </row>
    <row r="550" spans="61:66" ht="24.95" customHeight="1">
      <c r="BI550"/>
      <c r="BJ550" s="117"/>
      <c r="BK550" s="155"/>
      <c r="BL550" s="113" t="s">
        <v>739</v>
      </c>
      <c r="BM550" s="114">
        <v>330</v>
      </c>
      <c r="BN550" s="115">
        <v>4900</v>
      </c>
    </row>
    <row r="551" spans="61:66" ht="24.95" customHeight="1">
      <c r="BI551"/>
      <c r="BJ551" s="117"/>
      <c r="BK551" s="155"/>
      <c r="BL551" s="113" t="s">
        <v>740</v>
      </c>
      <c r="BM551" s="114">
        <v>330</v>
      </c>
      <c r="BN551" s="115">
        <v>4900</v>
      </c>
    </row>
    <row r="552" spans="61:66" ht="24.95" customHeight="1">
      <c r="BI552"/>
      <c r="BJ552" s="117"/>
      <c r="BK552" s="155"/>
      <c r="BL552" s="113" t="s">
        <v>741</v>
      </c>
      <c r="BM552" s="114">
        <v>330</v>
      </c>
      <c r="BN552" s="115">
        <v>4900</v>
      </c>
    </row>
    <row r="553" spans="61:66" ht="24.95" customHeight="1">
      <c r="BI553"/>
      <c r="BJ553" s="117"/>
      <c r="BK553" s="155"/>
      <c r="BL553" s="113" t="s">
        <v>742</v>
      </c>
      <c r="BM553" s="114">
        <v>325</v>
      </c>
      <c r="BN553" s="115">
        <v>4900</v>
      </c>
    </row>
    <row r="554" spans="61:66" ht="24.95" customHeight="1">
      <c r="BI554"/>
      <c r="BJ554" s="117"/>
      <c r="BK554" s="155"/>
      <c r="BL554" s="113" t="s">
        <v>743</v>
      </c>
      <c r="BM554" s="114">
        <v>325</v>
      </c>
      <c r="BN554" s="115">
        <v>4900</v>
      </c>
    </row>
    <row r="555" spans="61:66" ht="24.95" customHeight="1">
      <c r="BI555"/>
      <c r="BJ555" s="117"/>
      <c r="BK555" s="155"/>
      <c r="BL555" s="113" t="s">
        <v>744</v>
      </c>
      <c r="BM555" s="114">
        <v>325</v>
      </c>
      <c r="BN555" s="115">
        <v>4900</v>
      </c>
    </row>
    <row r="556" spans="61:66" ht="24.95" customHeight="1">
      <c r="BI556"/>
      <c r="BJ556" s="117"/>
      <c r="BK556" s="155"/>
      <c r="BL556" s="113" t="s">
        <v>745</v>
      </c>
      <c r="BM556" s="114">
        <v>325</v>
      </c>
      <c r="BN556" s="115">
        <v>4900</v>
      </c>
    </row>
    <row r="557" spans="61:66" ht="24.95" customHeight="1">
      <c r="BI557"/>
      <c r="BJ557" s="117"/>
      <c r="BK557" s="155"/>
      <c r="BL557" s="113" t="s">
        <v>746</v>
      </c>
      <c r="BM557" s="114">
        <v>325</v>
      </c>
      <c r="BN557" s="115">
        <v>4900</v>
      </c>
    </row>
    <row r="558" spans="61:66" ht="24.95" customHeight="1">
      <c r="BI558"/>
      <c r="BJ558" s="117"/>
      <c r="BK558" s="155"/>
      <c r="BL558" s="113" t="s">
        <v>747</v>
      </c>
      <c r="BM558" s="114">
        <v>325</v>
      </c>
      <c r="BN558" s="115">
        <v>4900</v>
      </c>
    </row>
    <row r="559" spans="61:66" ht="24.95" customHeight="1">
      <c r="BI559"/>
      <c r="BJ559" s="117"/>
      <c r="BK559" s="155"/>
      <c r="BL559" s="113" t="s">
        <v>748</v>
      </c>
      <c r="BM559" s="114">
        <v>325</v>
      </c>
      <c r="BN559" s="115">
        <v>4900</v>
      </c>
    </row>
    <row r="560" spans="61:66" ht="24.95" customHeight="1">
      <c r="BI560"/>
      <c r="BJ560" s="117"/>
      <c r="BK560" s="155"/>
      <c r="BL560" s="113" t="s">
        <v>749</v>
      </c>
      <c r="BM560" s="114">
        <v>320</v>
      </c>
      <c r="BN560" s="115">
        <v>4900</v>
      </c>
    </row>
    <row r="561" spans="61:66" ht="24.95" customHeight="1">
      <c r="BI561"/>
      <c r="BJ561" s="117"/>
      <c r="BK561" s="155"/>
      <c r="BL561" s="113" t="s">
        <v>750</v>
      </c>
      <c r="BM561" s="114">
        <v>320</v>
      </c>
      <c r="BN561" s="115">
        <v>4900</v>
      </c>
    </row>
    <row r="562" spans="61:66" ht="24.95" customHeight="1">
      <c r="BI562"/>
      <c r="BJ562" s="117"/>
      <c r="BK562" s="155"/>
      <c r="BL562" s="113" t="s">
        <v>751</v>
      </c>
      <c r="BM562" s="114">
        <v>315</v>
      </c>
      <c r="BN562" s="115">
        <v>4900</v>
      </c>
    </row>
    <row r="563" spans="61:66" ht="24.95" customHeight="1">
      <c r="BI563"/>
      <c r="BJ563" s="117"/>
      <c r="BK563" s="155"/>
      <c r="BL563" s="113" t="s">
        <v>752</v>
      </c>
      <c r="BM563" s="114">
        <v>315</v>
      </c>
      <c r="BN563" s="115">
        <v>4900</v>
      </c>
    </row>
    <row r="564" spans="61:66" ht="24.95" customHeight="1">
      <c r="BI564"/>
      <c r="BJ564" s="117"/>
      <c r="BK564" s="155"/>
      <c r="BL564" s="113" t="s">
        <v>753</v>
      </c>
      <c r="BM564" s="114">
        <v>315</v>
      </c>
      <c r="BN564" s="115">
        <v>4900</v>
      </c>
    </row>
    <row r="565" spans="61:66" ht="24.95" customHeight="1">
      <c r="BI565"/>
      <c r="BJ565" s="117"/>
      <c r="BK565" s="155"/>
      <c r="BL565" s="113" t="s">
        <v>754</v>
      </c>
      <c r="BM565" s="114">
        <v>315</v>
      </c>
      <c r="BN565" s="115">
        <v>4900</v>
      </c>
    </row>
    <row r="566" spans="61:66" ht="24.95" customHeight="1">
      <c r="BI566"/>
      <c r="BJ566" s="117"/>
      <c r="BK566" s="155"/>
      <c r="BL566" s="113" t="s">
        <v>755</v>
      </c>
      <c r="BM566" s="114">
        <v>315</v>
      </c>
      <c r="BN566" s="115">
        <v>4900</v>
      </c>
    </row>
    <row r="567" spans="61:66" ht="24.95" customHeight="1">
      <c r="BI567"/>
      <c r="BJ567" s="117"/>
      <c r="BK567" s="155"/>
      <c r="BL567" s="113" t="s">
        <v>756</v>
      </c>
      <c r="BM567" s="114">
        <v>305</v>
      </c>
      <c r="BN567" s="115">
        <v>4900</v>
      </c>
    </row>
    <row r="568" spans="61:66" ht="24.95" customHeight="1">
      <c r="BI568"/>
      <c r="BJ568" s="117"/>
      <c r="BK568" s="155"/>
      <c r="BL568" s="113" t="s">
        <v>757</v>
      </c>
      <c r="BM568" s="114">
        <v>305</v>
      </c>
      <c r="BN568" s="115">
        <v>4900</v>
      </c>
    </row>
    <row r="569" spans="61:66" ht="24.95" customHeight="1">
      <c r="BI569"/>
      <c r="BJ569" s="117"/>
      <c r="BK569" s="155"/>
      <c r="BL569" s="113" t="s">
        <v>758</v>
      </c>
      <c r="BM569" s="114">
        <v>305</v>
      </c>
      <c r="BN569" s="115">
        <v>4900</v>
      </c>
    </row>
    <row r="570" spans="61:66" ht="24.95" customHeight="1">
      <c r="BI570"/>
      <c r="BJ570" s="117"/>
      <c r="BK570" s="155"/>
      <c r="BL570" s="113" t="s">
        <v>759</v>
      </c>
      <c r="BM570" s="114">
        <v>300</v>
      </c>
      <c r="BN570" s="115">
        <v>4900</v>
      </c>
    </row>
    <row r="571" spans="61:66" ht="24.95" customHeight="1">
      <c r="BI571"/>
      <c r="BJ571" s="117"/>
      <c r="BK571" s="155"/>
      <c r="BL571" s="113" t="s">
        <v>760</v>
      </c>
      <c r="BM571" s="114">
        <v>300</v>
      </c>
      <c r="BN571" s="115">
        <v>4900</v>
      </c>
    </row>
    <row r="572" spans="61:66" ht="24.95" customHeight="1">
      <c r="BI572"/>
      <c r="BJ572" s="117"/>
      <c r="BK572" s="155"/>
      <c r="BL572" s="113" t="s">
        <v>761</v>
      </c>
      <c r="BM572" s="114">
        <v>300</v>
      </c>
      <c r="BN572" s="115">
        <v>4900</v>
      </c>
    </row>
    <row r="573" spans="61:66" ht="24.95" customHeight="1">
      <c r="BI573"/>
      <c r="BJ573" s="117"/>
      <c r="BK573" s="155"/>
      <c r="BL573" s="113" t="s">
        <v>762</v>
      </c>
      <c r="BM573" s="114">
        <v>300</v>
      </c>
      <c r="BN573" s="115">
        <v>4900</v>
      </c>
    </row>
    <row r="574" spans="61:66" ht="24.95" customHeight="1">
      <c r="BI574"/>
      <c r="BJ574" s="117"/>
      <c r="BK574" s="155"/>
      <c r="BL574" s="113" t="s">
        <v>763</v>
      </c>
      <c r="BM574" s="114">
        <v>300</v>
      </c>
      <c r="BN574" s="115">
        <v>4900</v>
      </c>
    </row>
    <row r="575" spans="61:66" ht="24.95" customHeight="1">
      <c r="BI575"/>
      <c r="BJ575" s="117"/>
      <c r="BK575" s="155"/>
      <c r="BL575" s="113" t="s">
        <v>764</v>
      </c>
      <c r="BM575" s="114">
        <v>300</v>
      </c>
      <c r="BN575" s="115">
        <v>4900</v>
      </c>
    </row>
    <row r="576" spans="61:66" ht="24.95" customHeight="1">
      <c r="BI576"/>
      <c r="BJ576" s="117"/>
      <c r="BK576" s="155"/>
      <c r="BL576" s="113" t="s">
        <v>765</v>
      </c>
      <c r="BM576" s="114">
        <v>300</v>
      </c>
      <c r="BN576" s="115">
        <v>4900</v>
      </c>
    </row>
    <row r="577" spans="61:66" ht="24.95" customHeight="1">
      <c r="BI577"/>
      <c r="BJ577" s="117"/>
      <c r="BK577" s="155"/>
      <c r="BL577" s="113" t="s">
        <v>766</v>
      </c>
      <c r="BM577" s="114">
        <v>295</v>
      </c>
      <c r="BN577" s="115">
        <v>4900</v>
      </c>
    </row>
    <row r="578" spans="61:66" ht="24.95" customHeight="1">
      <c r="BI578"/>
      <c r="BJ578" s="117"/>
      <c r="BK578" s="155"/>
      <c r="BL578" s="113" t="s">
        <v>767</v>
      </c>
      <c r="BM578" s="114">
        <v>290</v>
      </c>
      <c r="BN578" s="115">
        <v>4900</v>
      </c>
    </row>
    <row r="579" spans="61:66" ht="24.95" customHeight="1">
      <c r="BI579"/>
      <c r="BJ579" s="117"/>
      <c r="BK579" s="155"/>
      <c r="BL579" s="113" t="s">
        <v>768</v>
      </c>
      <c r="BM579" s="114">
        <v>290</v>
      </c>
      <c r="BN579" s="115">
        <v>4900</v>
      </c>
    </row>
    <row r="580" spans="61:66" ht="24.95" customHeight="1">
      <c r="BI580"/>
      <c r="BJ580" s="117"/>
      <c r="BK580" s="155"/>
      <c r="BL580" s="113" t="s">
        <v>769</v>
      </c>
      <c r="BM580" s="114">
        <v>290</v>
      </c>
      <c r="BN580" s="115">
        <v>4900</v>
      </c>
    </row>
    <row r="581" spans="61:66" ht="24.95" customHeight="1">
      <c r="BI581"/>
      <c r="BJ581" s="117"/>
      <c r="BK581" s="155"/>
      <c r="BL581" s="113" t="s">
        <v>770</v>
      </c>
      <c r="BM581" s="114">
        <v>290</v>
      </c>
      <c r="BN581" s="115">
        <v>4900</v>
      </c>
    </row>
    <row r="582" spans="61:66" ht="24.95" customHeight="1">
      <c r="BI582"/>
      <c r="BJ582" s="117"/>
      <c r="BK582" s="155"/>
      <c r="BL582" s="113" t="s">
        <v>771</v>
      </c>
      <c r="BM582" s="114">
        <v>290</v>
      </c>
      <c r="BN582" s="115">
        <v>4900</v>
      </c>
    </row>
    <row r="583" spans="61:66" ht="24.95" customHeight="1">
      <c r="BI583"/>
      <c r="BJ583" s="117"/>
      <c r="BK583" s="155"/>
      <c r="BL583" s="113" t="s">
        <v>772</v>
      </c>
      <c r="BM583" s="114">
        <v>280</v>
      </c>
      <c r="BN583" s="115">
        <v>4900</v>
      </c>
    </row>
    <row r="584" spans="61:66" ht="24.95" customHeight="1">
      <c r="BI584"/>
      <c r="BJ584" s="117"/>
      <c r="BK584" s="155"/>
      <c r="BL584" s="113" t="s">
        <v>773</v>
      </c>
      <c r="BM584" s="114">
        <v>280</v>
      </c>
      <c r="BN584" s="115">
        <v>4900</v>
      </c>
    </row>
    <row r="585" spans="61:66" ht="24.95" customHeight="1">
      <c r="BI585"/>
      <c r="BJ585" s="117"/>
      <c r="BK585" s="155"/>
      <c r="BL585" s="113" t="s">
        <v>774</v>
      </c>
      <c r="BM585" s="114">
        <v>280</v>
      </c>
      <c r="BN585" s="115">
        <v>4900</v>
      </c>
    </row>
    <row r="586" spans="61:66" ht="24.95" customHeight="1">
      <c r="BI586"/>
      <c r="BJ586" s="117"/>
      <c r="BK586" s="155"/>
      <c r="BL586" s="113" t="s">
        <v>775</v>
      </c>
      <c r="BM586" s="114">
        <v>275</v>
      </c>
      <c r="BN586" s="115">
        <v>4900</v>
      </c>
    </row>
    <row r="587" spans="61:66" ht="24.95" customHeight="1">
      <c r="BI587"/>
      <c r="BJ587" s="117"/>
      <c r="BK587" s="155"/>
      <c r="BL587" s="113" t="s">
        <v>776</v>
      </c>
      <c r="BM587" s="114">
        <v>275</v>
      </c>
      <c r="BN587" s="115">
        <v>4900</v>
      </c>
    </row>
    <row r="588" spans="61:66" ht="24.95" customHeight="1">
      <c r="BI588"/>
      <c r="BJ588" s="117"/>
      <c r="BK588" s="155"/>
      <c r="BL588" s="113" t="s">
        <v>777</v>
      </c>
      <c r="BM588" s="114">
        <v>275</v>
      </c>
      <c r="BN588" s="115">
        <v>4900</v>
      </c>
    </row>
    <row r="589" spans="61:66" ht="24.95" customHeight="1">
      <c r="BI589"/>
      <c r="BJ589" s="117"/>
      <c r="BK589" s="155"/>
      <c r="BL589" s="113" t="s">
        <v>778</v>
      </c>
      <c r="BM589" s="114">
        <v>275</v>
      </c>
      <c r="BN589" s="115">
        <v>4900</v>
      </c>
    </row>
    <row r="590" spans="61:66" ht="24.95" customHeight="1">
      <c r="BI590"/>
      <c r="BJ590" s="117"/>
      <c r="BK590" s="155" t="s">
        <v>154</v>
      </c>
      <c r="BL590" s="113" t="s">
        <v>779</v>
      </c>
      <c r="BM590" s="114">
        <v>275</v>
      </c>
      <c r="BN590" s="115">
        <v>4900</v>
      </c>
    </row>
    <row r="591" spans="61:66" ht="24.95" customHeight="1">
      <c r="BI591"/>
      <c r="BJ591" s="117"/>
      <c r="BK591" s="155"/>
      <c r="BL591" s="113" t="s">
        <v>780</v>
      </c>
      <c r="BM591" s="114">
        <v>275</v>
      </c>
      <c r="BN591" s="115">
        <v>4900</v>
      </c>
    </row>
    <row r="592" spans="61:66" ht="24.95" customHeight="1">
      <c r="BI592"/>
      <c r="BJ592" s="117"/>
      <c r="BK592" s="155"/>
      <c r="BL592" s="113" t="s">
        <v>781</v>
      </c>
      <c r="BM592" s="114">
        <v>270</v>
      </c>
      <c r="BN592" s="115">
        <v>4900</v>
      </c>
    </row>
    <row r="593" spans="61:66" ht="24.95" customHeight="1">
      <c r="BI593"/>
      <c r="BJ593" s="117"/>
      <c r="BK593" s="155"/>
      <c r="BL593" s="113" t="s">
        <v>782</v>
      </c>
      <c r="BM593" s="114">
        <v>265</v>
      </c>
      <c r="BN593" s="115">
        <v>4900</v>
      </c>
    </row>
    <row r="594" spans="61:66" ht="24.95" customHeight="1">
      <c r="BI594"/>
      <c r="BJ594" s="117"/>
      <c r="BK594" s="155"/>
      <c r="BL594" s="113" t="s">
        <v>783</v>
      </c>
      <c r="BM594" s="114">
        <v>265</v>
      </c>
      <c r="BN594" s="115">
        <v>4900</v>
      </c>
    </row>
    <row r="595" spans="61:66" ht="24.95" customHeight="1">
      <c r="BI595"/>
      <c r="BJ595" s="117"/>
      <c r="BK595" s="155"/>
      <c r="BL595" s="118" t="s">
        <v>784</v>
      </c>
      <c r="BM595" s="114">
        <v>265</v>
      </c>
      <c r="BN595" s="115">
        <v>4900</v>
      </c>
    </row>
    <row r="596" spans="61:66" ht="24.95" customHeight="1">
      <c r="BI596"/>
      <c r="BJ596" s="117"/>
      <c r="BK596" s="155"/>
      <c r="BL596" s="113" t="s">
        <v>785</v>
      </c>
      <c r="BM596" s="114">
        <v>265</v>
      </c>
      <c r="BN596" s="115">
        <v>4900</v>
      </c>
    </row>
    <row r="597" spans="61:66" ht="24.95" customHeight="1">
      <c r="BI597"/>
      <c r="BJ597" s="117"/>
      <c r="BK597" s="155"/>
      <c r="BL597" s="113" t="s">
        <v>786</v>
      </c>
      <c r="BM597" s="114">
        <v>255</v>
      </c>
      <c r="BN597" s="115">
        <v>4900</v>
      </c>
    </row>
    <row r="598" spans="61:66" ht="24.95" customHeight="1">
      <c r="BI598"/>
      <c r="BJ598" s="117"/>
      <c r="BK598" s="155"/>
      <c r="BL598" s="113" t="s">
        <v>787</v>
      </c>
      <c r="BM598" s="114">
        <v>255</v>
      </c>
      <c r="BN598" s="115">
        <v>4900</v>
      </c>
    </row>
    <row r="599" spans="61:66" ht="24.95" customHeight="1">
      <c r="BI599"/>
      <c r="BJ599" s="117"/>
      <c r="BK599" s="155"/>
      <c r="BL599" s="113" t="s">
        <v>788</v>
      </c>
      <c r="BM599" s="114">
        <v>250</v>
      </c>
      <c r="BN599" s="115">
        <v>4900</v>
      </c>
    </row>
    <row r="600" spans="61:66" ht="24.95" customHeight="1">
      <c r="BI600"/>
      <c r="BJ600" s="117"/>
      <c r="BK600" s="155"/>
      <c r="BL600" s="113" t="s">
        <v>789</v>
      </c>
      <c r="BM600" s="114">
        <v>250</v>
      </c>
      <c r="BN600" s="115">
        <v>4900</v>
      </c>
    </row>
    <row r="601" spans="61:66" ht="24.95" customHeight="1">
      <c r="BI601"/>
      <c r="BJ601" s="117"/>
      <c r="BK601" s="155"/>
      <c r="BL601" s="113" t="s">
        <v>790</v>
      </c>
      <c r="BM601" s="114">
        <v>250</v>
      </c>
      <c r="BN601" s="115">
        <v>4900</v>
      </c>
    </row>
    <row r="602" spans="61:66" ht="24.95" customHeight="1">
      <c r="BI602"/>
      <c r="BJ602" s="117"/>
      <c r="BK602" s="155"/>
      <c r="BL602" s="113" t="s">
        <v>791</v>
      </c>
      <c r="BM602" s="114">
        <v>250</v>
      </c>
      <c r="BN602" s="115">
        <v>4900</v>
      </c>
    </row>
    <row r="603" spans="61:66" ht="24.95" customHeight="1">
      <c r="BI603"/>
      <c r="BJ603" s="117"/>
      <c r="BK603" s="155"/>
      <c r="BL603" s="113" t="s">
        <v>792</v>
      </c>
      <c r="BM603" s="114">
        <v>250</v>
      </c>
      <c r="BN603" s="115">
        <v>4900</v>
      </c>
    </row>
    <row r="604" spans="61:66" ht="24.95" customHeight="1">
      <c r="BI604"/>
      <c r="BJ604" s="117"/>
      <c r="BK604" s="155"/>
      <c r="BL604" s="113" t="s">
        <v>793</v>
      </c>
      <c r="BM604" s="114">
        <v>250</v>
      </c>
      <c r="BN604" s="115">
        <v>4900</v>
      </c>
    </row>
    <row r="605" spans="61:66" ht="24.95" customHeight="1">
      <c r="BI605"/>
      <c r="BJ605" s="117"/>
      <c r="BK605" s="155"/>
      <c r="BL605" s="113" t="s">
        <v>794</v>
      </c>
      <c r="BM605" s="114">
        <v>240</v>
      </c>
      <c r="BN605" s="115">
        <v>4900</v>
      </c>
    </row>
    <row r="606" spans="61:66" ht="24.95" customHeight="1">
      <c r="BI606"/>
      <c r="BJ606" s="117"/>
      <c r="BK606" s="155"/>
      <c r="BL606" s="113" t="s">
        <v>795</v>
      </c>
      <c r="BM606" s="114">
        <v>240</v>
      </c>
      <c r="BN606" s="115">
        <v>4900</v>
      </c>
    </row>
    <row r="607" spans="61:66" ht="24.95" customHeight="1">
      <c r="BI607"/>
      <c r="BJ607" s="117"/>
      <c r="BK607" s="155"/>
      <c r="BL607" s="113" t="s">
        <v>796</v>
      </c>
      <c r="BM607" s="114">
        <v>240</v>
      </c>
      <c r="BN607" s="115">
        <v>4900</v>
      </c>
    </row>
    <row r="608" spans="61:66" ht="24.95" customHeight="1">
      <c r="BI608"/>
      <c r="BJ608" s="117"/>
      <c r="BK608" s="155"/>
      <c r="BL608" s="113" t="s">
        <v>797</v>
      </c>
      <c r="BM608" s="114">
        <v>240</v>
      </c>
      <c r="BN608" s="115">
        <v>4900</v>
      </c>
    </row>
    <row r="609" spans="61:66" ht="24.95" customHeight="1">
      <c r="BI609"/>
      <c r="BJ609" s="117"/>
      <c r="BK609" s="155"/>
      <c r="BL609" s="113" t="s">
        <v>798</v>
      </c>
      <c r="BM609" s="114">
        <v>230</v>
      </c>
      <c r="BN609" s="115">
        <v>4900</v>
      </c>
    </row>
    <row r="610" spans="61:66" ht="24.95" customHeight="1">
      <c r="BI610"/>
      <c r="BJ610" s="117"/>
      <c r="BK610" s="155"/>
      <c r="BL610" s="113" t="s">
        <v>799</v>
      </c>
      <c r="BM610" s="114">
        <v>230</v>
      </c>
      <c r="BN610" s="115">
        <v>4900</v>
      </c>
    </row>
    <row r="611" spans="61:66" ht="24.95" customHeight="1">
      <c r="BI611"/>
      <c r="BJ611" s="117"/>
      <c r="BK611" s="155"/>
      <c r="BL611" s="113" t="s">
        <v>800</v>
      </c>
      <c r="BM611" s="114">
        <v>225</v>
      </c>
      <c r="BN611" s="115">
        <v>4900</v>
      </c>
    </row>
    <row r="612" spans="61:66" ht="24.95" customHeight="1">
      <c r="BI612"/>
      <c r="BJ612" s="117"/>
      <c r="BK612" s="155"/>
      <c r="BL612" s="113" t="s">
        <v>801</v>
      </c>
      <c r="BM612" s="114">
        <v>225</v>
      </c>
      <c r="BN612" s="115">
        <v>4900</v>
      </c>
    </row>
    <row r="613" spans="61:66" ht="24.95" customHeight="1">
      <c r="BI613"/>
      <c r="BJ613" s="117"/>
      <c r="BK613" s="155"/>
      <c r="BL613" s="113" t="s">
        <v>802</v>
      </c>
      <c r="BM613" s="114">
        <v>225</v>
      </c>
      <c r="BN613" s="115">
        <v>4900</v>
      </c>
    </row>
    <row r="614" spans="61:66" ht="24.95" customHeight="1">
      <c r="BI614"/>
      <c r="BJ614" s="117"/>
      <c r="BK614" s="155"/>
      <c r="BL614" s="113" t="s">
        <v>803</v>
      </c>
      <c r="BM614" s="114">
        <v>225</v>
      </c>
      <c r="BN614" s="115">
        <v>4900</v>
      </c>
    </row>
    <row r="615" spans="61:66" ht="24.95" customHeight="1">
      <c r="BI615"/>
      <c r="BJ615" s="117"/>
      <c r="BK615" s="155"/>
      <c r="BL615" s="113" t="s">
        <v>804</v>
      </c>
      <c r="BM615" s="114">
        <v>225</v>
      </c>
      <c r="BN615" s="115">
        <v>4900</v>
      </c>
    </row>
    <row r="616" spans="61:66" ht="24.95" customHeight="1">
      <c r="BI616"/>
      <c r="BJ616" s="117"/>
      <c r="BK616" s="155"/>
      <c r="BL616" s="113" t="s">
        <v>805</v>
      </c>
      <c r="BM616" s="114">
        <v>215</v>
      </c>
      <c r="BN616" s="115">
        <v>4900</v>
      </c>
    </row>
    <row r="617" spans="61:66" ht="24.95" customHeight="1">
      <c r="BI617"/>
      <c r="BJ617" s="117"/>
      <c r="BK617" s="155"/>
      <c r="BL617" s="113" t="s">
        <v>806</v>
      </c>
      <c r="BM617" s="114">
        <v>215</v>
      </c>
      <c r="BN617" s="115">
        <v>4900</v>
      </c>
    </row>
    <row r="618" spans="61:66" ht="24.95" customHeight="1">
      <c r="BI618"/>
      <c r="BJ618" s="117"/>
      <c r="BK618" s="155"/>
      <c r="BL618" s="113" t="s">
        <v>807</v>
      </c>
      <c r="BM618" s="114">
        <v>215</v>
      </c>
      <c r="BN618" s="115">
        <v>4900</v>
      </c>
    </row>
    <row r="619" spans="61:66" ht="24.95" customHeight="1">
      <c r="BI619"/>
      <c r="BJ619" s="117"/>
      <c r="BK619" s="155"/>
      <c r="BL619" s="113" t="s">
        <v>808</v>
      </c>
      <c r="BM619" s="114">
        <v>205</v>
      </c>
      <c r="BN619" s="115">
        <v>4900</v>
      </c>
    </row>
    <row r="620" spans="61:66" ht="24.95" customHeight="1">
      <c r="BI620"/>
      <c r="BJ620" s="117"/>
      <c r="BK620" s="155"/>
      <c r="BL620" s="113" t="s">
        <v>809</v>
      </c>
      <c r="BM620" s="114">
        <v>200</v>
      </c>
      <c r="BN620" s="115">
        <v>4900</v>
      </c>
    </row>
    <row r="621" spans="61:66" ht="24.95" customHeight="1">
      <c r="BI621"/>
      <c r="BJ621" s="117"/>
      <c r="BK621" s="155"/>
      <c r="BL621" s="113" t="s">
        <v>810</v>
      </c>
      <c r="BM621" s="114">
        <v>200</v>
      </c>
      <c r="BN621" s="115">
        <v>4900</v>
      </c>
    </row>
    <row r="622" spans="61:66" ht="24.95" customHeight="1">
      <c r="BI622"/>
      <c r="BJ622" s="117"/>
      <c r="BK622" s="155"/>
      <c r="BL622" s="113" t="s">
        <v>811</v>
      </c>
      <c r="BM622" s="114">
        <v>200</v>
      </c>
      <c r="BN622" s="115">
        <v>4900</v>
      </c>
    </row>
    <row r="623" spans="61:66" ht="24.95" customHeight="1">
      <c r="BI623"/>
      <c r="BJ623" s="117"/>
      <c r="BK623" s="155"/>
      <c r="BL623" s="113" t="s">
        <v>812</v>
      </c>
      <c r="BM623" s="114">
        <v>200</v>
      </c>
      <c r="BN623" s="115">
        <v>4900</v>
      </c>
    </row>
    <row r="624" spans="61:66" ht="24.95" customHeight="1">
      <c r="BI624"/>
      <c r="BJ624" s="117"/>
      <c r="BK624" s="155"/>
      <c r="BL624" s="113" t="s">
        <v>813</v>
      </c>
      <c r="BM624" s="114">
        <v>200</v>
      </c>
      <c r="BN624" s="115">
        <v>4900</v>
      </c>
    </row>
    <row r="625" spans="61:66" ht="24.95" customHeight="1">
      <c r="BI625"/>
      <c r="BJ625" s="117"/>
      <c r="BK625" s="155"/>
      <c r="BL625" s="113" t="s">
        <v>814</v>
      </c>
      <c r="BM625" s="114">
        <v>190</v>
      </c>
      <c r="BN625" s="115">
        <v>4900</v>
      </c>
    </row>
    <row r="626" spans="61:66" ht="24.95" customHeight="1">
      <c r="BI626"/>
      <c r="BJ626" s="117"/>
      <c r="BK626" s="155"/>
      <c r="BL626" s="113" t="s">
        <v>815</v>
      </c>
      <c r="BM626" s="114">
        <v>190</v>
      </c>
      <c r="BN626" s="115">
        <v>4900</v>
      </c>
    </row>
    <row r="627" spans="61:66" ht="24.95" customHeight="1">
      <c r="BI627"/>
      <c r="BJ627" s="117"/>
      <c r="BK627" s="155"/>
      <c r="BL627" s="113" t="s">
        <v>816</v>
      </c>
      <c r="BM627" s="114">
        <v>190</v>
      </c>
      <c r="BN627" s="115">
        <v>4900</v>
      </c>
    </row>
    <row r="628" spans="61:66" ht="24.95" customHeight="1">
      <c r="BI628"/>
      <c r="BJ628" s="117"/>
      <c r="BK628" s="155"/>
      <c r="BL628" s="113" t="s">
        <v>817</v>
      </c>
      <c r="BM628" s="114">
        <v>180</v>
      </c>
      <c r="BN628" s="115">
        <v>4900</v>
      </c>
    </row>
    <row r="629" spans="61:66" ht="24.95" customHeight="1">
      <c r="BI629"/>
      <c r="BJ629" s="117"/>
      <c r="BK629" s="155"/>
      <c r="BL629" s="113" t="s">
        <v>818</v>
      </c>
      <c r="BM629" s="114">
        <v>175</v>
      </c>
      <c r="BN629" s="115">
        <v>4900</v>
      </c>
    </row>
    <row r="630" spans="61:66" ht="24.95" customHeight="1">
      <c r="BI630"/>
      <c r="BJ630" s="117"/>
      <c r="BK630" s="155"/>
      <c r="BL630" s="113" t="s">
        <v>819</v>
      </c>
      <c r="BM630" s="114">
        <v>175</v>
      </c>
      <c r="BN630" s="115">
        <v>4900</v>
      </c>
    </row>
    <row r="631" spans="61:66" ht="24.95" customHeight="1">
      <c r="BI631"/>
      <c r="BJ631" s="117"/>
      <c r="BK631" s="155"/>
      <c r="BL631" s="113" t="s">
        <v>820</v>
      </c>
      <c r="BM631" s="114">
        <v>175</v>
      </c>
      <c r="BN631" s="115">
        <v>4900</v>
      </c>
    </row>
    <row r="632" spans="61:66">
      <c r="BI632"/>
      <c r="BJ632" s="117"/>
      <c r="BK632" s="155"/>
      <c r="BL632" s="113" t="s">
        <v>821</v>
      </c>
      <c r="BM632" s="114">
        <v>175</v>
      </c>
      <c r="BN632" s="115">
        <v>4900</v>
      </c>
    </row>
    <row r="633" spans="61:66">
      <c r="BI633"/>
      <c r="BJ633" s="117"/>
      <c r="BK633" s="155"/>
      <c r="BL633" s="113" t="s">
        <v>822</v>
      </c>
      <c r="BM633" s="114">
        <v>165</v>
      </c>
      <c r="BN633" s="115">
        <v>4900</v>
      </c>
    </row>
    <row r="634" spans="61:66" ht="27">
      <c r="BI634"/>
      <c r="BJ634" s="117"/>
      <c r="BK634" s="155"/>
      <c r="BL634" s="113" t="s">
        <v>823</v>
      </c>
      <c r="BM634" s="114">
        <v>165</v>
      </c>
      <c r="BN634" s="115">
        <v>4900</v>
      </c>
    </row>
    <row r="635" spans="61:66">
      <c r="BI635"/>
      <c r="BJ635" s="117"/>
      <c r="BK635" s="155"/>
      <c r="BL635" s="113" t="s">
        <v>824</v>
      </c>
      <c r="BM635" s="114">
        <v>150</v>
      </c>
      <c r="BN635" s="115">
        <v>4900</v>
      </c>
    </row>
    <row r="636" spans="61:66">
      <c r="BI636"/>
      <c r="BJ636" s="117"/>
      <c r="BK636" s="155"/>
      <c r="BL636" s="113" t="s">
        <v>825</v>
      </c>
      <c r="BM636" s="114">
        <v>150</v>
      </c>
      <c r="BN636" s="115">
        <v>4900</v>
      </c>
    </row>
    <row r="637" spans="61:66">
      <c r="BI637"/>
      <c r="BJ637" s="117"/>
      <c r="BK637" s="155"/>
      <c r="BL637" s="113" t="s">
        <v>826</v>
      </c>
      <c r="BM637" s="114">
        <v>150</v>
      </c>
      <c r="BN637" s="115">
        <v>4900</v>
      </c>
    </row>
    <row r="638" spans="61:66">
      <c r="BI638"/>
      <c r="BJ638" s="117"/>
      <c r="BK638" s="155"/>
      <c r="BL638" s="113" t="s">
        <v>827</v>
      </c>
      <c r="BM638" s="114">
        <v>150</v>
      </c>
      <c r="BN638" s="115">
        <v>4900</v>
      </c>
    </row>
    <row r="639" spans="61:66">
      <c r="BI639"/>
      <c r="BJ639" s="117"/>
      <c r="BK639" s="155" t="s">
        <v>159</v>
      </c>
      <c r="BL639" s="113" t="s">
        <v>828</v>
      </c>
      <c r="BM639" s="114">
        <v>140</v>
      </c>
      <c r="BN639" s="115">
        <v>4900</v>
      </c>
    </row>
    <row r="640" spans="61:66">
      <c r="BI640"/>
      <c r="BJ640" s="117"/>
      <c r="BK640" s="155"/>
      <c r="BL640" s="113" t="s">
        <v>829</v>
      </c>
      <c r="BM640" s="114">
        <v>140</v>
      </c>
      <c r="BN640" s="115">
        <v>4900</v>
      </c>
    </row>
    <row r="641" spans="61:66">
      <c r="BI641"/>
      <c r="BJ641" s="117"/>
      <c r="BK641" s="155"/>
      <c r="BL641" s="113" t="s">
        <v>830</v>
      </c>
      <c r="BM641" s="114">
        <v>125</v>
      </c>
      <c r="BN641" s="115">
        <v>4900</v>
      </c>
    </row>
    <row r="642" spans="61:66">
      <c r="BI642"/>
      <c r="BJ642" s="117"/>
      <c r="BK642" s="155"/>
      <c r="BL642" s="113" t="s">
        <v>831</v>
      </c>
      <c r="BM642" s="114">
        <v>125</v>
      </c>
      <c r="BN642" s="115">
        <v>4900</v>
      </c>
    </row>
    <row r="643" spans="61:66">
      <c r="BI643"/>
      <c r="BJ643" s="117"/>
      <c r="BK643" s="155"/>
      <c r="BL643" s="113" t="s">
        <v>832</v>
      </c>
      <c r="BM643" s="114">
        <v>125</v>
      </c>
      <c r="BN643" s="115">
        <v>4900</v>
      </c>
    </row>
    <row r="644" spans="61:66">
      <c r="BI644"/>
      <c r="BJ644" s="117"/>
      <c r="BK644" s="155"/>
      <c r="BL644" s="113" t="s">
        <v>833</v>
      </c>
      <c r="BM644" s="114">
        <v>115</v>
      </c>
      <c r="BN644" s="115">
        <v>4900</v>
      </c>
    </row>
    <row r="645" spans="61:66">
      <c r="BI645"/>
      <c r="BJ645" s="117"/>
      <c r="BK645" s="155"/>
      <c r="BL645" s="113" t="s">
        <v>834</v>
      </c>
      <c r="BM645" s="114">
        <v>100</v>
      </c>
      <c r="BN645" s="115">
        <v>4900</v>
      </c>
    </row>
    <row r="646" spans="61:66">
      <c r="BI646"/>
      <c r="BJ646" s="117"/>
      <c r="BK646" s="155"/>
      <c r="BL646" s="113" t="s">
        <v>835</v>
      </c>
      <c r="BM646" s="114">
        <v>100</v>
      </c>
      <c r="BN646" s="115">
        <v>4900</v>
      </c>
    </row>
    <row r="647" spans="61:66">
      <c r="BI647"/>
      <c r="BJ647" s="117"/>
      <c r="BK647" s="155"/>
      <c r="BL647" s="113" t="s">
        <v>836</v>
      </c>
      <c r="BM647" s="114">
        <v>100</v>
      </c>
      <c r="BN647" s="115">
        <v>4900</v>
      </c>
    </row>
    <row r="648" spans="61:66">
      <c r="BI648"/>
      <c r="BJ648" s="117"/>
      <c r="BK648" s="155"/>
      <c r="BL648" s="113" t="s">
        <v>837</v>
      </c>
      <c r="BM648" s="114">
        <v>90</v>
      </c>
      <c r="BN648" s="115">
        <v>3900</v>
      </c>
    </row>
    <row r="649" spans="61:66">
      <c r="BI649"/>
      <c r="BJ649" s="117"/>
      <c r="BK649" s="155" t="s">
        <v>178</v>
      </c>
      <c r="BL649" s="113" t="s">
        <v>838</v>
      </c>
      <c r="BM649" s="114">
        <v>75</v>
      </c>
      <c r="BN649" s="115">
        <v>2450</v>
      </c>
    </row>
    <row r="650" spans="61:66">
      <c r="BI650"/>
      <c r="BJ650" s="117"/>
      <c r="BK650" s="155"/>
      <c r="BL650" s="113" t="s">
        <v>839</v>
      </c>
      <c r="BM650" s="114">
        <v>75</v>
      </c>
      <c r="BN650" s="115">
        <v>2450</v>
      </c>
    </row>
    <row r="651" spans="61:66">
      <c r="BI651"/>
      <c r="BJ651" s="117"/>
      <c r="BK651" s="155"/>
      <c r="BL651" s="113" t="s">
        <v>840</v>
      </c>
      <c r="BM651" s="114">
        <v>50</v>
      </c>
      <c r="BN651" s="115">
        <v>2450</v>
      </c>
    </row>
    <row r="652" spans="61:66">
      <c r="BI652"/>
      <c r="BJ652" s="117"/>
      <c r="BK652" s="155"/>
      <c r="BL652" s="113" t="s">
        <v>841</v>
      </c>
      <c r="BM652" s="114">
        <v>50</v>
      </c>
      <c r="BN652" s="115">
        <v>1950</v>
      </c>
    </row>
    <row r="653" spans="61:66">
      <c r="BI653"/>
      <c r="BJ653" s="119"/>
      <c r="BK653" s="112" t="s">
        <v>203</v>
      </c>
      <c r="BL653" s="113" t="s">
        <v>842</v>
      </c>
      <c r="BM653" s="114">
        <v>25</v>
      </c>
      <c r="BN653" s="115">
        <v>550</v>
      </c>
    </row>
  </sheetData>
  <sheetProtection algorithmName="SHA-512" hashValue="OwD9NPx/o8BOL29nUCF+v9jpTY2CuL1p5A4e+RonPE+8V4iJrN0Iqiv8KO4rAtzUxuPnsVf8yRmfzuh2NtLL0A==" saltValue="QXf4q/EtA9JMpim7tMwQew==" spinCount="100000" sheet="1" objects="1" scenarios="1"/>
  <mergeCells count="164">
    <mergeCell ref="BK39:BK40"/>
    <mergeCell ref="BK43:BK46"/>
    <mergeCell ref="BK57:BK69"/>
    <mergeCell ref="D29:Q29"/>
    <mergeCell ref="D12:E12"/>
    <mergeCell ref="A14:C14"/>
    <mergeCell ref="D15:R15"/>
    <mergeCell ref="D20:Q20"/>
    <mergeCell ref="D21:Q21"/>
    <mergeCell ref="BK27:BK28"/>
    <mergeCell ref="BK29:BK30"/>
    <mergeCell ref="A38:C38"/>
    <mergeCell ref="D38:R38"/>
    <mergeCell ref="A27:C27"/>
    <mergeCell ref="A28:C28"/>
    <mergeCell ref="D25:Q25"/>
    <mergeCell ref="D23:R23"/>
    <mergeCell ref="D24:Q24"/>
    <mergeCell ref="D18:Q18"/>
    <mergeCell ref="D19:R19"/>
    <mergeCell ref="D22:R22"/>
    <mergeCell ref="A37:C37"/>
    <mergeCell ref="D31:Q31"/>
    <mergeCell ref="D32:Q32"/>
    <mergeCell ref="BK134:BK135"/>
    <mergeCell ref="BK70:BK77"/>
    <mergeCell ref="BK85:BK86"/>
    <mergeCell ref="BK78:BK84"/>
    <mergeCell ref="BK87:BK88"/>
    <mergeCell ref="BK89:BK90"/>
    <mergeCell ref="BK91:BK95"/>
    <mergeCell ref="BK96:BK99"/>
    <mergeCell ref="BK100:BK101"/>
    <mergeCell ref="BK104:BK105"/>
    <mergeCell ref="BK106:BK113"/>
    <mergeCell ref="BK114:BK120"/>
    <mergeCell ref="BK122:BK123"/>
    <mergeCell ref="BK124:BK128"/>
    <mergeCell ref="A8:C8"/>
    <mergeCell ref="D8:R8"/>
    <mergeCell ref="A9:C9"/>
    <mergeCell ref="A10:C10"/>
    <mergeCell ref="A11:C11"/>
    <mergeCell ref="D9:R9"/>
    <mergeCell ref="D10:R10"/>
    <mergeCell ref="D11:R11"/>
    <mergeCell ref="BS12:BT12"/>
    <mergeCell ref="D33:Q33"/>
    <mergeCell ref="D37:Q37"/>
    <mergeCell ref="A33:C33"/>
    <mergeCell ref="A35:C35"/>
    <mergeCell ref="D35:Q35"/>
    <mergeCell ref="A36:C36"/>
    <mergeCell ref="D36:Q36"/>
    <mergeCell ref="A34:C34"/>
    <mergeCell ref="D34:Q34"/>
    <mergeCell ref="A31:C31"/>
    <mergeCell ref="A32:C32"/>
    <mergeCell ref="D30:Q30"/>
    <mergeCell ref="A29:C29"/>
    <mergeCell ref="D26:Q26"/>
    <mergeCell ref="D27:Q27"/>
    <mergeCell ref="D28:Q28"/>
    <mergeCell ref="D16:R16"/>
    <mergeCell ref="A30:C30"/>
    <mergeCell ref="A15:C15"/>
    <mergeCell ref="A25:C25"/>
    <mergeCell ref="D14:R14"/>
    <mergeCell ref="A13:R13"/>
    <mergeCell ref="BK15:BK17"/>
    <mergeCell ref="BK18:BK23"/>
    <mergeCell ref="BK25:BK26"/>
    <mergeCell ref="A23:C23"/>
    <mergeCell ref="A24:C24"/>
    <mergeCell ref="A19:C19"/>
    <mergeCell ref="A20:C20"/>
    <mergeCell ref="A21:C21"/>
    <mergeCell ref="A22:C22"/>
    <mergeCell ref="A17:C17"/>
    <mergeCell ref="A16:C16"/>
    <mergeCell ref="A26:C26"/>
    <mergeCell ref="A18:C18"/>
    <mergeCell ref="BJ13:BJ14"/>
    <mergeCell ref="BK141:BK143"/>
    <mergeCell ref="BK144:BK146"/>
    <mergeCell ref="BK147:BK154"/>
    <mergeCell ref="BK155:BK214"/>
    <mergeCell ref="BK215:BK223"/>
    <mergeCell ref="BK224:BK226"/>
    <mergeCell ref="BK227:BK244"/>
    <mergeCell ref="BK31:BK34"/>
    <mergeCell ref="CH13:CH14"/>
    <mergeCell ref="CF13:CF14"/>
    <mergeCell ref="CG13:CG14"/>
    <mergeCell ref="BS17:BS74"/>
    <mergeCell ref="BL13:BL14"/>
    <mergeCell ref="BM13:BM14"/>
    <mergeCell ref="BN13:BN14"/>
    <mergeCell ref="BT13:BT14"/>
    <mergeCell ref="BU13:BU14"/>
    <mergeCell ref="BV13:BV14"/>
    <mergeCell ref="BR13:BR14"/>
    <mergeCell ref="BK137:BK138"/>
    <mergeCell ref="BK129:BK133"/>
    <mergeCell ref="BK47:BK53"/>
    <mergeCell ref="BK55:BK56"/>
    <mergeCell ref="BK35:BK38"/>
    <mergeCell ref="BK516:BK589"/>
    <mergeCell ref="BK590:BK638"/>
    <mergeCell ref="BK639:BK648"/>
    <mergeCell ref="BK649:BK652"/>
    <mergeCell ref="BS123:BS134"/>
    <mergeCell ref="BS136:BS140"/>
    <mergeCell ref="BS141:BS178"/>
    <mergeCell ref="BS179:BS190"/>
    <mergeCell ref="BS191:BS205"/>
    <mergeCell ref="BS206:BS226"/>
    <mergeCell ref="BS229:BS256"/>
    <mergeCell ref="BS257:BS269"/>
    <mergeCell ref="BS270:BS294"/>
    <mergeCell ref="BS296:BS298"/>
    <mergeCell ref="BS299:BS333"/>
    <mergeCell ref="BS334:BS344"/>
    <mergeCell ref="BS345:BS346"/>
    <mergeCell ref="BS347:BS397"/>
    <mergeCell ref="BS398:BS431"/>
    <mergeCell ref="BS432:BS435"/>
    <mergeCell ref="BS437:BS439"/>
    <mergeCell ref="BS441:BS442"/>
    <mergeCell ref="BK283:BK287"/>
    <mergeCell ref="BK288:BK293"/>
    <mergeCell ref="CA13:CA14"/>
    <mergeCell ref="CB13:CB14"/>
    <mergeCell ref="CC13:CC14"/>
    <mergeCell ref="BZ15:BZ18"/>
    <mergeCell ref="CF15:CF16"/>
    <mergeCell ref="CF17:CF18"/>
    <mergeCell ref="BZ19:BZ21"/>
    <mergeCell ref="CF19:CF20"/>
    <mergeCell ref="BK442:BK515"/>
    <mergeCell ref="BK294:BK319"/>
    <mergeCell ref="BK320:BK359"/>
    <mergeCell ref="BK363:BK364"/>
    <mergeCell ref="BK369:BK441"/>
    <mergeCell ref="BS75:BS120"/>
    <mergeCell ref="BS15:BS16"/>
    <mergeCell ref="BK246:BK248"/>
    <mergeCell ref="BK249:BK251"/>
    <mergeCell ref="BK252:BK253"/>
    <mergeCell ref="BK254:BK256"/>
    <mergeCell ref="BK257:BK264"/>
    <mergeCell ref="BK265:BK272"/>
    <mergeCell ref="BK273:BK274"/>
    <mergeCell ref="BK275:BK277"/>
    <mergeCell ref="BK278:BK282"/>
    <mergeCell ref="BZ22:BZ23"/>
    <mergeCell ref="BZ24:BZ37"/>
    <mergeCell ref="BZ39:BZ40"/>
    <mergeCell ref="BZ41:BZ43"/>
    <mergeCell ref="BZ44:BZ68"/>
    <mergeCell ref="BZ69:BZ73"/>
    <mergeCell ref="BZ74:BZ91"/>
    <mergeCell ref="BZ92:BZ97"/>
    <mergeCell ref="BZ13:BZ14"/>
  </mergeCells>
  <phoneticPr fontId="1"/>
  <conditionalFormatting sqref="A27:A30">
    <cfRule type="expression" dxfId="112" priority="18">
      <formula>#REF!="複数年度申請"</formula>
    </cfRule>
  </conditionalFormatting>
  <conditionalFormatting sqref="A28">
    <cfRule type="expression" dxfId="111" priority="76">
      <formula>XDX1048571="複数年度申請"</formula>
    </cfRule>
  </conditionalFormatting>
  <conditionalFormatting sqref="A34:A37">
    <cfRule type="expression" dxfId="110" priority="14">
      <formula>#REF!="複数年度申請"</formula>
    </cfRule>
  </conditionalFormatting>
  <conditionalFormatting sqref="A46">
    <cfRule type="expression" dxfId="109" priority="186">
      <formula>AND(#REF!="複数年度申請",#REF!="買取")</formula>
    </cfRule>
  </conditionalFormatting>
  <conditionalFormatting sqref="A47">
    <cfRule type="expression" dxfId="108" priority="185">
      <formula>AND(#REF!="複数年度申請",#REF!="買取")</formula>
    </cfRule>
  </conditionalFormatting>
  <conditionalFormatting sqref="A48">
    <cfRule type="expression" dxfId="107" priority="184">
      <formula>$D$47="１４.その他"</formula>
    </cfRule>
  </conditionalFormatting>
  <conditionalFormatting sqref="A49">
    <cfRule type="expression" dxfId="106" priority="183">
      <formula>AND(#REF!="複数年度申請",#REF!="買取")</formula>
    </cfRule>
  </conditionalFormatting>
  <conditionalFormatting sqref="A50">
    <cfRule type="expression" dxfId="105" priority="182">
      <formula>$D$49="１０.その他"</formula>
    </cfRule>
  </conditionalFormatting>
  <conditionalFormatting sqref="A11:C11">
    <cfRule type="expression" dxfId="104" priority="7">
      <formula>$D$8="リース"</formula>
    </cfRule>
  </conditionalFormatting>
  <conditionalFormatting sqref="A14:C14">
    <cfRule type="expression" dxfId="103" priority="39">
      <formula>#REF!="複数年度申請"</formula>
    </cfRule>
  </conditionalFormatting>
  <conditionalFormatting sqref="A15:C25">
    <cfRule type="expression" dxfId="102" priority="28">
      <formula>#REF!="複数年度申請"</formula>
    </cfRule>
  </conditionalFormatting>
  <conditionalFormatting sqref="A26:C26">
    <cfRule type="expression" dxfId="101" priority="27">
      <formula>#REF!="複数年度申請"</formula>
    </cfRule>
  </conditionalFormatting>
  <conditionalFormatting sqref="A29:C29">
    <cfRule type="expression" dxfId="100" priority="2">
      <formula>OR($D$14="高圧受電設備",$D$14="バッテリー交換式充電設備")</formula>
    </cfRule>
  </conditionalFormatting>
  <conditionalFormatting sqref="A31:C32">
    <cfRule type="expression" dxfId="99" priority="24">
      <formula>#REF!="複数年度申請"</formula>
    </cfRule>
  </conditionalFormatting>
  <conditionalFormatting sqref="A33:C33">
    <cfRule type="expression" dxfId="98" priority="23">
      <formula>#REF!="複数年度申請"</formula>
    </cfRule>
  </conditionalFormatting>
  <conditionalFormatting sqref="A42:R42">
    <cfRule type="expression" dxfId="97" priority="163">
      <formula>AND(#REF!="買取",#REF!="複数年度申請")</formula>
    </cfRule>
  </conditionalFormatting>
  <conditionalFormatting sqref="D8">
    <cfRule type="expression" dxfId="96" priority="10">
      <formula>$D$8=""</formula>
    </cfRule>
  </conditionalFormatting>
  <conditionalFormatting sqref="D14">
    <cfRule type="expression" dxfId="95" priority="387">
      <formula>$D$14=""</formula>
    </cfRule>
  </conditionalFormatting>
  <conditionalFormatting sqref="D15">
    <cfRule type="expression" dxfId="94" priority="386">
      <formula>$D$15=""</formula>
    </cfRule>
  </conditionalFormatting>
  <conditionalFormatting sqref="D16">
    <cfRule type="expression" dxfId="93" priority="385">
      <formula>$D$16=""</formula>
    </cfRule>
  </conditionalFormatting>
  <conditionalFormatting sqref="D19">
    <cfRule type="expression" dxfId="92" priority="382">
      <formula>$D$19=""</formula>
    </cfRule>
  </conditionalFormatting>
  <conditionalFormatting sqref="D20">
    <cfRule type="expression" dxfId="91" priority="381">
      <formula>$D$20=""</formula>
    </cfRule>
  </conditionalFormatting>
  <conditionalFormatting sqref="D21">
    <cfRule type="expression" dxfId="90" priority="380">
      <formula>$D$21=""</formula>
    </cfRule>
  </conditionalFormatting>
  <conditionalFormatting sqref="D22">
    <cfRule type="expression" dxfId="89" priority="379">
      <formula>$D$22=""</formula>
    </cfRule>
  </conditionalFormatting>
  <conditionalFormatting sqref="D23">
    <cfRule type="expression" dxfId="88" priority="378">
      <formula>$D$23=""</formula>
    </cfRule>
  </conditionalFormatting>
  <conditionalFormatting sqref="D26">
    <cfRule type="expression" dxfId="87" priority="755">
      <formula>XDX1048570="複数年度申請"</formula>
    </cfRule>
  </conditionalFormatting>
  <conditionalFormatting sqref="D33">
    <cfRule type="expression" dxfId="86" priority="59">
      <formula>XDX1048570="複数年度申請"</formula>
    </cfRule>
  </conditionalFormatting>
  <conditionalFormatting sqref="D45">
    <cfRule type="expression" dxfId="85" priority="181">
      <formula>AND(#REF!="複数年度申請",#REF!="買取")</formula>
    </cfRule>
  </conditionalFormatting>
  <conditionalFormatting sqref="D46">
    <cfRule type="expression" dxfId="84" priority="747">
      <formula>AND(#REF!="複数年度申請",#REF!="買取")</formula>
    </cfRule>
  </conditionalFormatting>
  <conditionalFormatting sqref="D46:D50">
    <cfRule type="expression" dxfId="83" priority="658">
      <formula>$D46&lt;&gt;""</formula>
    </cfRule>
  </conditionalFormatting>
  <conditionalFormatting sqref="D47">
    <cfRule type="expression" dxfId="82" priority="745">
      <formula>AND(#REF!="複数年度申請",#REF!="買取")</formula>
    </cfRule>
  </conditionalFormatting>
  <conditionalFormatting sqref="D48">
    <cfRule type="expression" dxfId="81" priority="659">
      <formula>$D$47="１４.その他"</formula>
    </cfRule>
  </conditionalFormatting>
  <conditionalFormatting sqref="D49">
    <cfRule type="expression" dxfId="80" priority="749">
      <formula>AND(#REF!="複数年度申請",#REF!="買取")</formula>
    </cfRule>
  </conditionalFormatting>
  <conditionalFormatting sqref="D50">
    <cfRule type="expression" dxfId="79" priority="663">
      <formula>$D$49="１０.その他"</formula>
    </cfRule>
  </conditionalFormatting>
  <conditionalFormatting sqref="D9:R9">
    <cfRule type="expression" dxfId="78" priority="9">
      <formula>$D$9=""</formula>
    </cfRule>
  </conditionalFormatting>
  <conditionalFormatting sqref="D10:R10">
    <cfRule type="expression" dxfId="77" priority="8">
      <formula>$D$10=""</formula>
    </cfRule>
  </conditionalFormatting>
  <conditionalFormatting sqref="D11:R11">
    <cfRule type="expression" dxfId="76" priority="5">
      <formula>$D$11&lt;&gt;""</formula>
    </cfRule>
    <cfRule type="expression" dxfId="75" priority="6">
      <formula>$D$8="リース"</formula>
    </cfRule>
  </conditionalFormatting>
  <conditionalFormatting sqref="D18:R18">
    <cfRule type="expression" dxfId="74" priority="383">
      <formula>$D$18=""</formula>
    </cfRule>
  </conditionalFormatting>
  <conditionalFormatting sqref="D24:R24">
    <cfRule type="expression" dxfId="73" priority="13">
      <formula>$D$24=""</formula>
    </cfRule>
  </conditionalFormatting>
  <conditionalFormatting sqref="D29:R29">
    <cfRule type="expression" dxfId="72" priority="760">
      <formula>OR($D$14="高圧受電設備",$D$14="バッテリー交換式充電設備")</formula>
    </cfRule>
    <cfRule type="expression" dxfId="71" priority="759">
      <formula>AND(OR($D$46="高圧受電設備",$D$46="バッテリー交換式充電設備"),$D$29&lt;&gt;"")</formula>
    </cfRule>
  </conditionalFormatting>
  <conditionalFormatting sqref="D31:R31">
    <cfRule type="expression" dxfId="70" priority="12">
      <formula>$D$31=""</formula>
    </cfRule>
  </conditionalFormatting>
  <conditionalFormatting sqref="D38:R38">
    <cfRule type="expression" dxfId="69" priority="1">
      <formula>$D$38=""</formula>
    </cfRule>
  </conditionalFormatting>
  <conditionalFormatting sqref="R20">
    <cfRule type="expression" dxfId="68" priority="453">
      <formula>$D$20=""</formula>
    </cfRule>
  </conditionalFormatting>
  <conditionalFormatting sqref="R21">
    <cfRule type="expression" dxfId="67" priority="452">
      <formula>$D$21=""</formula>
    </cfRule>
  </conditionalFormatting>
  <conditionalFormatting sqref="R45">
    <cfRule type="expression" dxfId="66" priority="168">
      <formula>$D$45&lt;&gt;""</formula>
    </cfRule>
    <cfRule type="expression" dxfId="65" priority="169">
      <formula>AND(#REF!="複数年度申請",#REF!="買取")</formula>
    </cfRule>
  </conditionalFormatting>
  <conditionalFormatting sqref="R46">
    <cfRule type="expression" dxfId="64" priority="166">
      <formula>$D$46&lt;&gt;""</formula>
    </cfRule>
    <cfRule type="expression" dxfId="63" priority="167">
      <formula>AND(#REF!="複数年度申請",#REF!="買取")</formula>
    </cfRule>
  </conditionalFormatting>
  <conditionalFormatting sqref="S43">
    <cfRule type="expression" dxfId="62" priority="226">
      <formula>#REF!="複数年度申請"</formula>
    </cfRule>
  </conditionalFormatting>
  <conditionalFormatting sqref="S44:S47">
    <cfRule type="expression" dxfId="61" priority="131">
      <formula>#REF!="複数年度申請"</formula>
    </cfRule>
  </conditionalFormatting>
  <conditionalFormatting sqref="S14:U25">
    <cfRule type="expression" dxfId="60" priority="84">
      <formula>#REF!="複数年度申請"</formula>
    </cfRule>
  </conditionalFormatting>
  <conditionalFormatting sqref="S31:U32">
    <cfRule type="expression" dxfId="59" priority="68">
      <formula>#REF!="複数年度申請"</formula>
    </cfRule>
  </conditionalFormatting>
  <conditionalFormatting sqref="S48:U54">
    <cfRule type="expression" dxfId="58" priority="124">
      <formula>#REF!="複数年度申請"</formula>
    </cfRule>
  </conditionalFormatting>
  <conditionalFormatting sqref="S55:U55">
    <cfRule type="expression" dxfId="57" priority="123">
      <formula>#REF!="複数年度申請"</formula>
    </cfRule>
  </conditionalFormatting>
  <conditionalFormatting sqref="S58:U58">
    <cfRule type="expression" dxfId="56" priority="120">
      <formula>#REF!="複数年度申請"</formula>
    </cfRule>
  </conditionalFormatting>
  <conditionalFormatting sqref="S28:Y30">
    <cfRule type="expression" dxfId="55" priority="75">
      <formula>#REF!="複数年度申請"</formula>
    </cfRule>
  </conditionalFormatting>
  <conditionalFormatting sqref="S13:AJ13">
    <cfRule type="expression" dxfId="54" priority="118">
      <formula>#REF!="複数年度申請"</formula>
    </cfRule>
  </conditionalFormatting>
  <conditionalFormatting sqref="S42:AJ42">
    <cfRule type="expression" dxfId="53" priority="223">
      <formula>#REF!="複数年度申請"</formula>
    </cfRule>
  </conditionalFormatting>
  <conditionalFormatting sqref="S57:AJ57">
    <cfRule type="expression" dxfId="52" priority="122">
      <formula>#REF!="複数年度申請"</formula>
    </cfRule>
  </conditionalFormatting>
  <conditionalFormatting sqref="V18 V19:AJ19 V20:V21 V22:AJ23 V24">
    <cfRule type="expression" dxfId="51" priority="732">
      <formula>$V18&lt;&gt;""</formula>
    </cfRule>
    <cfRule type="expression" dxfId="50" priority="733">
      <formula>#REF!="複数年度申請"</formula>
    </cfRule>
  </conditionalFormatting>
  <conditionalFormatting sqref="V25">
    <cfRule type="expression" dxfId="49" priority="83">
      <formula>#REF!="複数年度申請"</formula>
    </cfRule>
  </conditionalFormatting>
  <conditionalFormatting sqref="V43">
    <cfRule type="expression" dxfId="48" priority="224">
      <formula>$V$43&lt;&gt;""</formula>
    </cfRule>
    <cfRule type="expression" dxfId="47" priority="225">
      <formula>#REF!="複数年度申請"</formula>
    </cfRule>
  </conditionalFormatting>
  <conditionalFormatting sqref="V44">
    <cfRule type="expression" dxfId="46" priority="220">
      <formula>$V$44&lt;&gt;""</formula>
    </cfRule>
    <cfRule type="expression" dxfId="45" priority="221">
      <formula>#REF!="複数年度申請"</formula>
    </cfRule>
  </conditionalFormatting>
  <conditionalFormatting sqref="V45">
    <cfRule type="expression" dxfId="44" priority="154">
      <formula>$V$45&lt;&gt;""</formula>
    </cfRule>
    <cfRule type="expression" dxfId="43" priority="155">
      <formula>#REF!="複数年度申請"</formula>
    </cfRule>
  </conditionalFormatting>
  <conditionalFormatting sqref="V46">
    <cfRule type="expression" dxfId="42" priority="152">
      <formula>$V$46&lt;&gt;""</formula>
    </cfRule>
    <cfRule type="expression" dxfId="41" priority="153">
      <formula>#REF!="複数年度申請"</formula>
    </cfRule>
  </conditionalFormatting>
  <conditionalFormatting sqref="V47">
    <cfRule type="expression" dxfId="40" priority="150">
      <formula>$V$47&lt;&gt;""</formula>
    </cfRule>
    <cfRule type="expression" dxfId="39" priority="151">
      <formula>#REF!="複数年度申請"</formula>
    </cfRule>
  </conditionalFormatting>
  <conditionalFormatting sqref="V52">
    <cfRule type="expression" dxfId="38" priority="141">
      <formula>#REF!="複数年度申請"</formula>
    </cfRule>
    <cfRule type="expression" dxfId="37" priority="140">
      <formula>$V$52&lt;&gt;""</formula>
    </cfRule>
  </conditionalFormatting>
  <conditionalFormatting sqref="V54 AJ54">
    <cfRule type="expression" dxfId="36" priority="136">
      <formula>$V$54&lt;&gt;""</formula>
    </cfRule>
    <cfRule type="expression" dxfId="35" priority="137">
      <formula>#REF!="複数年度申請"</formula>
    </cfRule>
  </conditionalFormatting>
  <conditionalFormatting sqref="V55 AJ55">
    <cfRule type="expression" dxfId="34" priority="135">
      <formula>#REF!="複数年度申請"</formula>
    </cfRule>
  </conditionalFormatting>
  <conditionalFormatting sqref="V14:AJ14">
    <cfRule type="expression" dxfId="33" priority="115">
      <formula>$V$14&lt;&gt;""</formula>
    </cfRule>
    <cfRule type="expression" dxfId="32" priority="116">
      <formula>#REF!="複数年度申請"</formula>
    </cfRule>
  </conditionalFormatting>
  <conditionalFormatting sqref="V15:AJ15">
    <cfRule type="expression" dxfId="31" priority="113">
      <formula>#REF!="複数年度申請"</formula>
    </cfRule>
    <cfRule type="expression" dxfId="30" priority="112">
      <formula>$V$15&lt;&gt;""</formula>
    </cfRule>
  </conditionalFormatting>
  <conditionalFormatting sqref="V16:AJ16">
    <cfRule type="expression" dxfId="29" priority="742">
      <formula>$V16&lt;&gt;""</formula>
    </cfRule>
    <cfRule type="expression" dxfId="28" priority="743">
      <formula>#REF!="複数年度申請"</formula>
    </cfRule>
  </conditionalFormatting>
  <conditionalFormatting sqref="V17:AJ17">
    <cfRule type="expression" dxfId="27" priority="107">
      <formula>#REF!="複数年度申請"</formula>
    </cfRule>
  </conditionalFormatting>
  <conditionalFormatting sqref="V31:AJ31">
    <cfRule type="expression" dxfId="26" priority="69">
      <formula>$V$31&lt;&gt;""</formula>
    </cfRule>
    <cfRule type="expression" dxfId="25" priority="70">
      <formula>#REF!="複数年度申請"</formula>
    </cfRule>
  </conditionalFormatting>
  <conditionalFormatting sqref="V32:AJ32">
    <cfRule type="expression" dxfId="24" priority="65">
      <formula>#REF!="複数年度申請"</formula>
    </cfRule>
  </conditionalFormatting>
  <conditionalFormatting sqref="V48:AJ48">
    <cfRule type="expression" dxfId="23" priority="149">
      <formula>#REF!="複数年度申請"</formula>
    </cfRule>
    <cfRule type="expression" dxfId="22" priority="148">
      <formula>$V$48&lt;&gt;""</formula>
    </cfRule>
  </conditionalFormatting>
  <conditionalFormatting sqref="V49:AJ49">
    <cfRule type="expression" dxfId="21" priority="147">
      <formula>#REF!="複数年度申請"</formula>
    </cfRule>
    <cfRule type="expression" dxfId="20" priority="146">
      <formula>$V$49&lt;&gt;""</formula>
    </cfRule>
  </conditionalFormatting>
  <conditionalFormatting sqref="V50:AJ50">
    <cfRule type="expression" dxfId="19" priority="145">
      <formula>#REF!="複数年度申請"</formula>
    </cfRule>
    <cfRule type="expression" dxfId="18" priority="144">
      <formula>$V$50&lt;&gt;""</formula>
    </cfRule>
  </conditionalFormatting>
  <conditionalFormatting sqref="V51:AJ51">
    <cfRule type="expression" dxfId="17" priority="142">
      <formula>$V$51&lt;&gt;""</formula>
    </cfRule>
    <cfRule type="expression" dxfId="16" priority="143">
      <formula>#REF!="複数年度申請"</formula>
    </cfRule>
  </conditionalFormatting>
  <conditionalFormatting sqref="V53:AJ53">
    <cfRule type="expression" dxfId="15" priority="138">
      <formula>$V$53&lt;&gt;""</formula>
    </cfRule>
    <cfRule type="expression" dxfId="14" priority="139">
      <formula>#REF!="複数年度申請"</formula>
    </cfRule>
  </conditionalFormatting>
  <conditionalFormatting sqref="Z28:AC30">
    <cfRule type="expression" dxfId="13" priority="74">
      <formula>#REF!="複数年度申請"</formula>
    </cfRule>
  </conditionalFormatting>
  <conditionalFormatting sqref="AB52:AC52">
    <cfRule type="expression" dxfId="12" priority="54">
      <formula>#REF!="複数年度申請"</formula>
    </cfRule>
  </conditionalFormatting>
  <conditionalFormatting sqref="AD52:AJ52">
    <cfRule type="expression" dxfId="11" priority="53">
      <formula>#REF!="複数年度申請"</formula>
    </cfRule>
    <cfRule type="expression" dxfId="10" priority="52">
      <formula>$AD$52&lt;&gt;""</formula>
    </cfRule>
  </conditionalFormatting>
  <conditionalFormatting sqref="AD28:AK30 V58:AJ58">
    <cfRule type="expression" dxfId="9" priority="119">
      <formula>#REF!="複数年度申請"</formula>
    </cfRule>
  </conditionalFormatting>
  <conditionalFormatting sqref="AH26">
    <cfRule type="expression" dxfId="8" priority="77">
      <formula>#REF!="複数年度申請"</formula>
    </cfRule>
  </conditionalFormatting>
  <conditionalFormatting sqref="AH33">
    <cfRule type="expression" dxfId="7" priority="60">
      <formula>#REF!="複数年度申請"</formula>
    </cfRule>
  </conditionalFormatting>
  <conditionalFormatting sqref="AH27:AK27">
    <cfRule type="expression" dxfId="6" priority="72">
      <formula>#REF!="複数年度申請"</formula>
    </cfRule>
  </conditionalFormatting>
  <conditionalFormatting sqref="AH34:AK34">
    <cfRule type="expression" dxfId="5" priority="55">
      <formula>#REF!="複数年度申請"</formula>
    </cfRule>
  </conditionalFormatting>
  <conditionalFormatting sqref="AJ18 AJ20:AJ21 AJ24:AJ25 A45">
    <cfRule type="expression" dxfId="4" priority="187">
      <formula>AND(#REF!="複数年度申請",#REF!="買取")</formula>
    </cfRule>
  </conditionalFormatting>
  <dataValidations count="39">
    <dataValidation type="list" allowBlank="1" showInputMessage="1" showErrorMessage="1" sqref="V45:V46" xr:uid="{31F0F5C9-C402-4CA3-A22E-7D2AB9285A8C}">
      <formula1>"有り,無し"</formula1>
    </dataValidation>
    <dataValidation type="textLength" operator="equal" allowBlank="1" showInputMessage="1" showErrorMessage="1" sqref="G12:J12" xr:uid="{25A85460-B9CE-462D-80FB-88EFFA965551}">
      <formula1>4</formula1>
    </dataValidation>
    <dataValidation type="textLength" operator="equal" allowBlank="1" showInputMessage="1" showErrorMessage="1" sqref="D12:E12" xr:uid="{B0538782-FC64-42D3-94D3-1BEE5D8A9853}">
      <formula1>3</formula1>
    </dataValidation>
    <dataValidation allowBlank="1" showInputMessage="1" showErrorMessage="1" promptTitle="経営する事業" prompt="申請区分が「買取」で、経営する事業で「１４.その他」を選択した場合のみ記入してください。" sqref="D48" xr:uid="{E1B45694-AC20-4BC8-A3FF-AF444D2CCB95}"/>
    <dataValidation allowBlank="1" showInputMessage="1" showErrorMessage="1" promptTitle="車両の用途" prompt="申請区分が「買取」で、車両の用途で「１０.その他」を選択した場合のみ記入してください。" sqref="D50" xr:uid="{B0BAE841-C1E8-4BAB-BD51-C2768F1305A3}"/>
    <dataValidation allowBlank="1" showInputMessage="1" showErrorMessage="1" promptTitle="資本金" prompt="申請区分が「買取」の場合のみ入力してください。_x000a_半角英数字のみ入力可能です。例）1億6千万円の場合⇒160,000,000と入力してください。" sqref="D45" xr:uid="{09482788-2A99-475F-8E0E-16BDBA45F46E}"/>
    <dataValidation imeMode="halfAlpha" allowBlank="1" showInputMessage="1" showErrorMessage="1" errorTitle="従業員数" promptTitle="従業員数" prompt="申請区分が「買取」の場合にのみ入力してください。_x000a_半角英数字のみ入力可能です。例）5千人の場合⇒5,000と入力してください。" sqref="D46" xr:uid="{5F07724F-E715-474B-809C-A7A46D1807F2}"/>
    <dataValidation type="list" allowBlank="1" showInputMessage="1" showErrorMessage="1" sqref="V14:AJ14" xr:uid="{645083E9-7E05-40B2-A56C-0336A00B6ACA}">
      <formula1>$BI$2:$BI$6</formula1>
    </dataValidation>
    <dataValidation type="list" allowBlank="1" showInputMessage="1" promptTitle="メーカー" prompt="高圧受電設備・バッテリー交換式充電設備の場合は、メーカー名を手入力してください" sqref="V15:AJ15" xr:uid="{20DA250D-337F-464E-B5FF-AC9EFB2E9A8C}">
      <formula1>INDIRECT(V14)</formula1>
    </dataValidation>
    <dataValidation type="list" allowBlank="1" showInputMessage="1" promptTitle="型式" prompt="高圧受電装置・バッテリー交換式充電設備の場合は、型式を手入力してください" sqref="V16:AJ16" xr:uid="{1C602030-84A1-463E-B19D-CCE02793616C}">
      <formula1>INDIRECT($V$15)</formula1>
    </dataValidation>
    <dataValidation type="list" allowBlank="1" showInputMessage="1" showErrorMessage="1" promptTitle="認証登録" prompt="プルダウンより選択してください。※様式第１（その７の３）シート内の認証登録欄にチェックボックスがあるので、該当する欄にチェックをいれてください" sqref="V19:AJ19" xr:uid="{251AC8DD-CC01-4FB0-87A4-1A2127436681}">
      <formula1>"有,無,その他証明"</formula1>
    </dataValidation>
    <dataValidation type="list" allowBlank="1" showInputMessage="1" showErrorMessage="1" sqref="V51:AJ51" xr:uid="{09BFE699-C8D8-419F-996C-1855EF98B238}">
      <formula1>INDIRECT($V$50)</formula1>
    </dataValidation>
    <dataValidation type="list" allowBlank="1" showInputMessage="1" showErrorMessage="1" sqref="V53:AJ53" xr:uid="{18A883D4-B185-4231-8606-DBDDA349554A}">
      <formula1>"S,M"</formula1>
    </dataValidation>
    <dataValidation allowBlank="1" showInputMessage="1" showErrorMessage="1" promptTitle="製造番号" prompt="交付申請時に製造番号がわかる場合は入力ください、複数台の場合はカンマで区切って入力してください" sqref="V17:AJ17" xr:uid="{F6B52924-1FDA-4C29-8299-27D090EE1CCB}"/>
    <dataValidation allowBlank="1" showInputMessage="1" showErrorMessage="1" promptTitle="出力電力" prompt="高圧受電装置・バッテリー交換式充電設備の場合は、出力電力を手入力してください" sqref="V18:AI18" xr:uid="{B9E347B1-7A8B-44F9-9AAE-3B3833599061}"/>
    <dataValidation allowBlank="1" showInputMessage="1" showErrorMessage="1" promptTitle="初年度（１年目）に交付を受けた額" prompt="令和６年度補正予算で交付を受けた額を入力。交付を受けていない場合は「0」を入力。" sqref="V56:AI56" xr:uid="{DB8A9B36-851B-4E7C-BD0B-FB9B3CFF4E93}"/>
    <dataValidation type="list" allowBlank="1" showInputMessage="1" promptTitle="メーカー" prompt="高圧受電設備・バッテリー交換式充電設備の場合は、メーカー名を手入力してください" sqref="D15:R15" xr:uid="{6D6E1AF0-8A4E-4516-83C2-466D4AD56157}">
      <formula1>INDIRECT($D$14)</formula1>
    </dataValidation>
    <dataValidation type="list" allowBlank="1" showInputMessage="1" promptTitle="型式" prompt="高圧受電装置・バッテリー交換式充電設備の場合は、型式を手入力してください" sqref="D16:R16" xr:uid="{CE93645D-B806-4A98-849A-886E836AFA00}">
      <formula1>INDIRECT($D$15)</formula1>
    </dataValidation>
    <dataValidation type="custom" allowBlank="1" showInputMessage="1" promptTitle="出力電力" prompt="高圧受電装置・バッテリー交換式充電設備の場合は、出力電力を手入力してください" sqref="D18:Q18" xr:uid="{0EA569B5-8311-4089-BBCE-FF07CD08EF84}">
      <formula1>OR(D14="高圧受電設備",D14="バッテリー交換式充電設備")</formula1>
    </dataValidation>
    <dataValidation allowBlank="1" showInputMessage="1" showErrorMessage="1" promptTitle="補助金交付申請額・充電設備（総計）" prompt="高圧受電設備の場合は、KWで定められた上限額か、上限額より少ないならば「機器」と「工事費」の”交付申請額の和の金額”を入力ください" sqref="D37" xr:uid="{82884274-9418-46DD-8FF4-5CF4EFD335FF}"/>
    <dataValidation type="list" allowBlank="1" showInputMessage="1" promptTitle="営業所名" prompt="プルダウンで表示される営業所名が異なる場合は直接入力をしてください。" sqref="V22:AJ22" xr:uid="{81B6AB25-D74B-489A-9597-CF6A32AD28F9}">
      <formula1>$D$22</formula1>
    </dataValidation>
    <dataValidation type="list" allowBlank="1" showInputMessage="1" promptTitle="営業所位置" prompt="プルダウンで表示される営業所位置と異なる場合は直接入力をしてください。" sqref="V23:AJ23 V44" xr:uid="{E252A4F9-B8BB-4CAD-93A2-9E661EB82D6E}">
      <formula1>$D$23</formula1>
    </dataValidation>
    <dataValidation type="list" allowBlank="1" showInputMessage="1" promptTitle="営業所名" prompt="プルダウンで表示される営業所名と異なる場合は直接入力をしてください。" sqref="V43" xr:uid="{08F10E0C-362A-42CF-BBFC-68C7D709DE57}">
      <formula1>$D$22</formula1>
    </dataValidation>
    <dataValidation type="list" allowBlank="1" showInputMessage="1" promptTitle="補助対象車両使用者" prompt="プルダウンで表示される補助対象車両使用者に該当する名称がない場合は手入力してください。" sqref="D43:R43" xr:uid="{B09F43CC-884C-4369-9282-F98806C79DE7}">
      <formula1>"$D$23,$D$43"</formula1>
    </dataValidation>
    <dataValidation type="list" allowBlank="1" showInputMessage="1" promptTitle="住所" prompt="プルダウンに表示される住所に該当する住所が無い場合は手入力してください。" sqref="D44:R44" xr:uid="{EF8C6930-4978-4B7B-8320-D89F4E380CFA}">
      <formula1>"$D$22,$D$42"</formula1>
    </dataValidation>
    <dataValidation allowBlank="1" showInputMessage="1" showErrorMessage="1" prompt="受電設備により定められた補助率により自動計算されます" sqref="Z28:AC30" xr:uid="{74E13E38-9EC2-4110-81AF-8DF89C643739}"/>
    <dataValidation allowBlank="1" showInputMessage="1" showErrorMessage="1" promptTitle="補助金所要額（補助金交付申請額）" prompt="基準額が上限額を超える場合は上限額が所要額となります" sqref="AD28:AG30" xr:uid="{7F6AD449-7138-4987-A7FC-DC57409A500B}"/>
    <dataValidation type="list" allowBlank="1" showInputMessage="1" showErrorMessage="1" sqref="V47 V52:AA52 V48:AJ50" xr:uid="{6F598FDA-1089-4CFF-A820-7D1DE14286FA}">
      <formula1>#REF!</formula1>
    </dataValidation>
    <dataValidation type="list" allowBlank="1" showInputMessage="1" showErrorMessage="1" promptTitle="経営する事業" prompt="申請区分が「買取」の場合のみ入力してください。" sqref="D47" xr:uid="{33C6B79C-0891-41BB-BB40-1D370E731EFC}">
      <formula1>#REF!</formula1>
    </dataValidation>
    <dataValidation type="list" allowBlank="1" showInputMessage="1" showErrorMessage="1" promptTitle="車両の用途" prompt="申請区分が「買取」の場合のみ入力してください。" sqref="D49" xr:uid="{61868D27-7187-47EC-9653-83F9289D6738}">
      <formula1>#REF!</formula1>
    </dataValidation>
    <dataValidation type="list" allowBlank="1" showInputMessage="1" showErrorMessage="1" sqref="AD52:AJ52" xr:uid="{774FB9FB-D1D1-4881-BF63-A06432106D69}">
      <formula1>_xlfn.IFS($V$52=#REF!,ZAB,$V$52=#REF!,#REF!,$V$52=#REF!,ZAA,$V$52="",#REF!)</formula1>
    </dataValidation>
    <dataValidation type="list" allowBlank="1" showInputMessage="1" showErrorMessage="1" promptTitle="認証登録" prompt="プルダウンより選択してください。" sqref="D19:R19" xr:uid="{D991462F-1827-4924-924F-0BAE18A4594B}">
      <formula1>"有,無,その他証明"</formula1>
    </dataValidation>
    <dataValidation allowBlank="1" showInputMessage="1" showErrorMessage="1" promptTitle="型式別補助上限額" prompt="受電設備により定められた補助率により自動計算されます。" sqref="D28:Q28" xr:uid="{843F4D60-EC41-468A-8465-04E68EEB52C8}"/>
    <dataValidation type="list" allowBlank="1" showInputMessage="1" showErrorMessage="1" promptTitle="申請区分" prompt="申請区分をプルダウンより選択してください。" sqref="D8:R8" xr:uid="{41C101D7-96AF-43EC-9FDB-2822C14AFE07}">
      <formula1>"買取,リース"</formula1>
    </dataValidation>
    <dataValidation allowBlank="1" showInputMessage="1" showErrorMessage="1" promptTitle="製造番号" prompt="1つのセルに１台毎の製造番号を入力し、書ききれない場合は最後のR48のセルに「その他〇台」と入力してください" sqref="D17:R17" xr:uid="{8E0F1D21-B6FA-4FBF-83BD-D086002A5E34}"/>
    <dataValidation type="list" allowBlank="1" showInputMessage="1" showErrorMessage="1" sqref="D14:R14" xr:uid="{254AAE2C-67BC-400C-8B0C-58FD51FB5D6E}">
      <formula1>$BI$2:$BI$7</formula1>
    </dataValidation>
    <dataValidation allowBlank="1" showInputMessage="1" promptTitle="補助金所要額（補助金交付申請額）" prompt="公募要領の「令和６年度補正　充電設備　補助率等」を参照し、上限額となる場合は補助金所要額に上限額を上書き入力してください。1,000円未満の端数は切り捨てです。" sqref="D35:Q35" xr:uid="{C5F36416-64BB-433B-9F15-85451E4A9171}"/>
    <dataValidation type="custom" allowBlank="1" showInputMessage="1" promptTitle="補助金所要額（補助金交付申請額）" prompt="基準額が上限額を超える場合は上限額が所要額となります。高圧受電設備とバッテリー交換式充電設備を選択している場合は手入力してください。" sqref="D29:Q29" xr:uid="{687D3D48-B852-405E-9DEA-37AC33EF1919}">
      <formula1>OR(D14="高圧受電設備",D14="バッテリー交換式充電設備")</formula1>
    </dataValidation>
    <dataValidation allowBlank="1" showInputMessage="1" showErrorMessage="1" promptTitle="検収日" prompt="検収書記載の検収年月日を記載" sqref="D38:R38" xr:uid="{BD2E0FCA-3E46-4095-B029-C2DF3EEF8D3C}"/>
  </dataValidations>
  <pageMargins left="0.7" right="0.7" top="0.75" bottom="0.75" header="0.3" footer="0.3"/>
  <pageSetup paperSize="9"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5F58-1E56-4931-8174-081B2B84F978}">
  <sheetPr>
    <tabColor rgb="FFFFC000"/>
  </sheetPr>
  <dimension ref="A1:AD67"/>
  <sheetViews>
    <sheetView view="pageBreakPreview" zoomScaleNormal="100" zoomScaleSheetLayoutView="100" workbookViewId="0">
      <selection activeCell="O5" sqref="O5:AD5"/>
    </sheetView>
  </sheetViews>
  <sheetFormatPr defaultRowHeight="13.5"/>
  <cols>
    <col min="1" max="43" width="2.625" style="1" customWidth="1"/>
    <col min="44" max="16384" width="9" style="1"/>
  </cols>
  <sheetData>
    <row r="1" spans="1:30" ht="12.95" customHeight="1">
      <c r="A1" s="258" t="s">
        <v>85</v>
      </c>
      <c r="B1" s="258"/>
      <c r="C1" s="258"/>
      <c r="D1" s="258"/>
      <c r="E1" s="258"/>
      <c r="F1" s="258"/>
      <c r="G1" s="258"/>
      <c r="H1" s="258"/>
      <c r="I1" s="258"/>
      <c r="W1" s="2"/>
      <c r="X1" s="2"/>
      <c r="Y1" s="2"/>
      <c r="Z1" s="2"/>
      <c r="AA1" s="2"/>
      <c r="AB1" s="2"/>
      <c r="AC1" s="2"/>
      <c r="AD1" s="2"/>
    </row>
    <row r="2" spans="1:30" ht="12.95" customHeight="1">
      <c r="A2" s="258"/>
      <c r="B2" s="258"/>
      <c r="C2" s="258"/>
      <c r="D2" s="258"/>
      <c r="E2" s="258"/>
      <c r="F2" s="258"/>
      <c r="G2" s="258"/>
      <c r="H2" s="258"/>
      <c r="I2" s="258"/>
      <c r="T2" s="2"/>
      <c r="U2" s="2"/>
      <c r="V2" s="2"/>
      <c r="W2" s="2"/>
      <c r="X2" s="2"/>
      <c r="Y2" s="2"/>
      <c r="Z2" s="2"/>
      <c r="AA2" s="2"/>
      <c r="AB2" s="2"/>
      <c r="AC2" s="2"/>
      <c r="AD2" s="2"/>
    </row>
    <row r="3" spans="1:30" ht="12.95" customHeight="1">
      <c r="B3" s="9" t="s">
        <v>86</v>
      </c>
    </row>
    <row r="4" spans="1:30" ht="16.5" customHeight="1">
      <c r="B4" s="259" t="s">
        <v>11</v>
      </c>
      <c r="C4" s="236"/>
      <c r="D4" s="236"/>
      <c r="E4" s="236"/>
      <c r="F4" s="236"/>
      <c r="G4" s="236"/>
      <c r="H4" s="260"/>
      <c r="I4" s="8" t="s">
        <v>12</v>
      </c>
      <c r="J4" s="15"/>
      <c r="K4" s="15"/>
      <c r="L4" s="15"/>
      <c r="M4" s="15"/>
      <c r="N4" s="15"/>
      <c r="O4" s="265" t="e" cm="1">
        <f t="array" ref="O4">_xlfn.IFS(データシート!D15=データシート!BI2,データシート!D15,データシート!D14=データシート!BI3,LEFT(データシート!D15,LEN(データシート!D15)-3),データシート!D14=データシート!BI4,LEFT(データシート!D15,LEN(データシート!D15)-3),データシート!D14=データシート!BI5,LEFT(データシート!D15,LEN(データシート!D15)-3),データシート!D14=データシート!BI6,データシート!D15,データシート!D14=データシート!BI7,データシート!D15)</f>
        <v>#N/A</v>
      </c>
      <c r="P4" s="265"/>
      <c r="Q4" s="265"/>
      <c r="R4" s="265"/>
      <c r="S4" s="265"/>
      <c r="T4" s="265"/>
      <c r="U4" s="265"/>
      <c r="V4" s="265"/>
      <c r="W4" s="265"/>
      <c r="X4" s="265"/>
      <c r="Y4" s="265"/>
      <c r="Z4" s="265"/>
      <c r="AA4" s="265"/>
      <c r="AB4" s="265"/>
      <c r="AC4" s="265"/>
      <c r="AD4" s="266"/>
    </row>
    <row r="5" spans="1:30" ht="16.5" customHeight="1">
      <c r="A5" s="5"/>
      <c r="B5" s="261"/>
      <c r="C5" s="234"/>
      <c r="D5" s="234"/>
      <c r="E5" s="234"/>
      <c r="F5" s="234"/>
      <c r="G5" s="234"/>
      <c r="H5" s="262"/>
      <c r="I5" s="2" t="s">
        <v>87</v>
      </c>
      <c r="J5" s="14"/>
      <c r="K5" s="14"/>
      <c r="L5" s="14"/>
      <c r="M5" s="14"/>
      <c r="N5" s="14"/>
      <c r="O5" s="267">
        <f>データシート!D16</f>
        <v>0</v>
      </c>
      <c r="P5" s="267"/>
      <c r="Q5" s="267"/>
      <c r="R5" s="267"/>
      <c r="S5" s="267"/>
      <c r="T5" s="267"/>
      <c r="U5" s="267"/>
      <c r="V5" s="267"/>
      <c r="W5" s="267"/>
      <c r="X5" s="267"/>
      <c r="Y5" s="267"/>
      <c r="Z5" s="267"/>
      <c r="AA5" s="267"/>
      <c r="AB5" s="267"/>
      <c r="AC5" s="267"/>
      <c r="AD5" s="268"/>
    </row>
    <row r="6" spans="1:30" ht="16.5" customHeight="1">
      <c r="A6" s="5"/>
      <c r="B6" s="261"/>
      <c r="C6" s="234"/>
      <c r="D6" s="234"/>
      <c r="E6" s="234"/>
      <c r="F6" s="234"/>
      <c r="G6" s="234"/>
      <c r="H6" s="262"/>
      <c r="I6" s="2" t="s">
        <v>13</v>
      </c>
      <c r="J6" s="14"/>
      <c r="K6" s="14"/>
      <c r="L6" s="14"/>
      <c r="M6" s="14"/>
      <c r="N6" s="14"/>
      <c r="O6" s="267" t="str">
        <f>データシート!D17&amp;" "&amp;データシート!E17&amp;" "&amp;データシート!F17&amp;" "&amp;データシート!G17&amp;" "&amp;データシート!H17&amp;" "&amp;データシート!I17&amp;" "&amp;データシート!J17&amp;" "&amp;データシート!K17&amp;" "&amp;データシート!L17&amp;" "&amp;データシート!M17&amp;" "&amp;データシート!N17&amp;" "&amp;データシート!O17&amp;" "&amp;データシート!P17&amp;" "&amp;データシート!Q17&amp;" "&amp;データシート!R17</f>
        <v xml:space="preserve">              </v>
      </c>
      <c r="P6" s="267"/>
      <c r="Q6" s="267"/>
      <c r="R6" s="267"/>
      <c r="S6" s="267"/>
      <c r="T6" s="267"/>
      <c r="U6" s="267"/>
      <c r="V6" s="267"/>
      <c r="W6" s="267"/>
      <c r="X6" s="267"/>
      <c r="Y6" s="267"/>
      <c r="Z6" s="267"/>
      <c r="AA6" s="267"/>
      <c r="AB6" s="267"/>
      <c r="AC6" s="267"/>
      <c r="AD6" s="268"/>
    </row>
    <row r="7" spans="1:30" ht="16.5" customHeight="1">
      <c r="A7" s="5"/>
      <c r="B7" s="261"/>
      <c r="C7" s="234"/>
      <c r="D7" s="234"/>
      <c r="E7" s="234"/>
      <c r="F7" s="234"/>
      <c r="G7" s="234"/>
      <c r="H7" s="262"/>
      <c r="I7" s="2" t="s">
        <v>14</v>
      </c>
      <c r="J7" s="14"/>
      <c r="K7" s="14"/>
      <c r="L7" s="14"/>
      <c r="M7" s="14"/>
      <c r="N7" s="14"/>
      <c r="O7" s="269" t="e">
        <f>データシート!D18&amp;" kW"</f>
        <v>#N/A</v>
      </c>
      <c r="P7" s="269"/>
      <c r="Q7" s="269"/>
      <c r="R7" s="269"/>
      <c r="S7" s="269"/>
      <c r="T7" s="269"/>
      <c r="U7" s="269"/>
      <c r="V7" s="269"/>
      <c r="W7" s="269"/>
      <c r="X7" s="269"/>
      <c r="Y7" s="269"/>
      <c r="Z7" s="269"/>
      <c r="AA7" s="269"/>
      <c r="AB7" s="269"/>
      <c r="AC7" s="269"/>
      <c r="AD7" s="270"/>
    </row>
    <row r="8" spans="1:30" ht="16.5" customHeight="1">
      <c r="A8" s="5"/>
      <c r="B8" s="261"/>
      <c r="C8" s="234"/>
      <c r="D8" s="234"/>
      <c r="E8" s="234"/>
      <c r="F8" s="234"/>
      <c r="G8" s="234"/>
      <c r="H8" s="262"/>
      <c r="I8" s="2" t="s">
        <v>15</v>
      </c>
      <c r="J8" s="14"/>
      <c r="K8" s="14"/>
      <c r="L8" s="14"/>
      <c r="M8" s="14"/>
      <c r="N8" s="14"/>
      <c r="O8" s="14" t="str">
        <f>IF(データシート!D19="有","☑","□")</f>
        <v>□</v>
      </c>
      <c r="P8" s="25" t="s">
        <v>9</v>
      </c>
      <c r="Q8" s="14"/>
      <c r="R8" s="14"/>
      <c r="S8" s="14" t="str">
        <f>IF(データシート!D19="無","☑","□")</f>
        <v>□</v>
      </c>
      <c r="T8" s="2" t="s">
        <v>10</v>
      </c>
      <c r="U8" s="14"/>
      <c r="V8" s="14"/>
      <c r="W8" s="14"/>
      <c r="X8" s="14" t="str">
        <f>IF(データシート!D19="その他証明","☑","□")</f>
        <v>□</v>
      </c>
      <c r="Y8" s="2" t="s">
        <v>32</v>
      </c>
      <c r="Z8" s="14"/>
      <c r="AA8" s="14"/>
      <c r="AB8" s="14"/>
      <c r="AC8" s="14"/>
      <c r="AD8" s="16"/>
    </row>
    <row r="9" spans="1:30" ht="16.5" customHeight="1">
      <c r="A9" s="5"/>
      <c r="B9" s="263"/>
      <c r="C9" s="238"/>
      <c r="D9" s="238"/>
      <c r="E9" s="238"/>
      <c r="F9" s="238"/>
      <c r="G9" s="238"/>
      <c r="H9" s="264"/>
      <c r="I9" s="4" t="s">
        <v>16</v>
      </c>
      <c r="J9" s="4"/>
      <c r="K9" s="4"/>
      <c r="L9" s="4"/>
      <c r="M9" s="4"/>
      <c r="N9" s="4"/>
      <c r="O9" s="271">
        <f>データシート!D20</f>
        <v>0</v>
      </c>
      <c r="P9" s="271"/>
      <c r="Q9" s="271"/>
      <c r="R9" s="271"/>
      <c r="S9" s="271"/>
      <c r="T9" s="4" t="s">
        <v>3</v>
      </c>
      <c r="U9" s="4" t="s">
        <v>33</v>
      </c>
      <c r="V9" s="4"/>
      <c r="W9" s="4"/>
      <c r="X9" s="271">
        <f>データシート!D21</f>
        <v>0</v>
      </c>
      <c r="Y9" s="271"/>
      <c r="Z9" s="271"/>
      <c r="AA9" s="4" t="s">
        <v>34</v>
      </c>
      <c r="AB9" s="4"/>
      <c r="AC9" s="4"/>
      <c r="AD9" s="17"/>
    </row>
    <row r="10" spans="1:30" ht="12.95" customHeight="1">
      <c r="A10" s="5"/>
      <c r="B10" s="253" t="s">
        <v>0</v>
      </c>
      <c r="C10" s="253"/>
      <c r="D10" s="253"/>
      <c r="E10" s="253"/>
      <c r="F10" s="253"/>
      <c r="G10" s="253"/>
      <c r="H10" s="253"/>
      <c r="I10" s="253"/>
      <c r="J10" s="253"/>
      <c r="K10" s="253"/>
      <c r="L10" s="253"/>
      <c r="M10" s="253"/>
      <c r="N10" s="254">
        <f>データシート!D22</f>
        <v>0</v>
      </c>
      <c r="O10" s="254"/>
      <c r="P10" s="254"/>
      <c r="Q10" s="254"/>
      <c r="R10" s="254"/>
      <c r="S10" s="254"/>
      <c r="T10" s="254"/>
      <c r="U10" s="254"/>
      <c r="V10" s="254"/>
      <c r="W10" s="254"/>
      <c r="X10" s="254"/>
      <c r="Y10" s="254"/>
      <c r="Z10" s="254"/>
      <c r="AA10" s="254"/>
      <c r="AB10" s="254"/>
      <c r="AC10" s="254"/>
      <c r="AD10" s="254"/>
    </row>
    <row r="11" spans="1:30" ht="12.95" customHeight="1">
      <c r="A11" s="5"/>
      <c r="B11" s="253"/>
      <c r="C11" s="253"/>
      <c r="D11" s="253"/>
      <c r="E11" s="253"/>
      <c r="F11" s="253"/>
      <c r="G11" s="253"/>
      <c r="H11" s="253"/>
      <c r="I11" s="253"/>
      <c r="J11" s="253"/>
      <c r="K11" s="253"/>
      <c r="L11" s="253"/>
      <c r="M11" s="253"/>
      <c r="N11" s="254"/>
      <c r="O11" s="254"/>
      <c r="P11" s="254"/>
      <c r="Q11" s="254"/>
      <c r="R11" s="254"/>
      <c r="S11" s="254"/>
      <c r="T11" s="254"/>
      <c r="U11" s="254"/>
      <c r="V11" s="254"/>
      <c r="W11" s="254"/>
      <c r="X11" s="254"/>
      <c r="Y11" s="254"/>
      <c r="Z11" s="254"/>
      <c r="AA11" s="254"/>
      <c r="AB11" s="254"/>
      <c r="AC11" s="254"/>
      <c r="AD11" s="254"/>
    </row>
    <row r="12" spans="1:30" ht="12.95" customHeight="1">
      <c r="A12" s="5"/>
      <c r="B12" s="253" t="s">
        <v>17</v>
      </c>
      <c r="C12" s="253"/>
      <c r="D12" s="253"/>
      <c r="E12" s="253"/>
      <c r="F12" s="253"/>
      <c r="G12" s="253"/>
      <c r="H12" s="253"/>
      <c r="I12" s="253"/>
      <c r="J12" s="253"/>
      <c r="K12" s="253"/>
      <c r="L12" s="253"/>
      <c r="M12" s="253"/>
      <c r="N12" s="254">
        <f>データシート!D23</f>
        <v>0</v>
      </c>
      <c r="O12" s="254"/>
      <c r="P12" s="254"/>
      <c r="Q12" s="254"/>
      <c r="R12" s="254"/>
      <c r="S12" s="254"/>
      <c r="T12" s="254"/>
      <c r="U12" s="254"/>
      <c r="V12" s="254"/>
      <c r="W12" s="254"/>
      <c r="X12" s="254"/>
      <c r="Y12" s="254"/>
      <c r="Z12" s="254"/>
      <c r="AA12" s="254"/>
      <c r="AB12" s="254"/>
      <c r="AC12" s="254"/>
      <c r="AD12" s="254"/>
    </row>
    <row r="13" spans="1:30" ht="12.95" customHeight="1">
      <c r="A13" s="2"/>
      <c r="B13" s="253"/>
      <c r="C13" s="253"/>
      <c r="D13" s="253"/>
      <c r="E13" s="253"/>
      <c r="F13" s="253"/>
      <c r="G13" s="253"/>
      <c r="H13" s="253"/>
      <c r="I13" s="253"/>
      <c r="J13" s="253"/>
      <c r="K13" s="253"/>
      <c r="L13" s="253"/>
      <c r="M13" s="253"/>
      <c r="N13" s="254"/>
      <c r="O13" s="254"/>
      <c r="P13" s="254"/>
      <c r="Q13" s="254"/>
      <c r="R13" s="254"/>
      <c r="S13" s="254"/>
      <c r="T13" s="254"/>
      <c r="U13" s="254"/>
      <c r="V13" s="254"/>
      <c r="W13" s="254"/>
      <c r="X13" s="254"/>
      <c r="Y13" s="254"/>
      <c r="Z13" s="254"/>
      <c r="AA13" s="254"/>
      <c r="AB13" s="254"/>
      <c r="AC13" s="254"/>
      <c r="AD13" s="254"/>
    </row>
    <row r="14" spans="1:30" ht="12.95" customHeight="1">
      <c r="A14" s="2"/>
      <c r="B14" s="253" t="s">
        <v>18</v>
      </c>
      <c r="C14" s="253"/>
      <c r="D14" s="253"/>
      <c r="E14" s="253"/>
      <c r="F14" s="253"/>
      <c r="G14" s="253"/>
      <c r="H14" s="253"/>
      <c r="I14" s="253"/>
      <c r="J14" s="253"/>
      <c r="K14" s="253"/>
      <c r="L14" s="253"/>
      <c r="M14" s="253"/>
      <c r="N14" s="253"/>
      <c r="O14" s="253"/>
      <c r="P14" s="253"/>
      <c r="Q14" s="253"/>
      <c r="R14" s="253"/>
      <c r="S14" s="253"/>
      <c r="T14" s="253"/>
      <c r="U14" s="256" t="s">
        <v>19</v>
      </c>
      <c r="V14" s="256"/>
      <c r="W14" s="256"/>
      <c r="X14" s="256"/>
      <c r="Y14" s="256"/>
      <c r="Z14" s="256"/>
      <c r="AA14" s="256"/>
      <c r="AB14" s="256"/>
      <c r="AC14" s="256"/>
      <c r="AD14" s="256"/>
    </row>
    <row r="15" spans="1:30" ht="12.95" customHeight="1" thickBot="1">
      <c r="A15" s="2"/>
      <c r="B15" s="255"/>
      <c r="C15" s="255"/>
      <c r="D15" s="255"/>
      <c r="E15" s="255"/>
      <c r="F15" s="255"/>
      <c r="G15" s="255"/>
      <c r="H15" s="255"/>
      <c r="I15" s="255"/>
      <c r="J15" s="255"/>
      <c r="K15" s="255"/>
      <c r="L15" s="255"/>
      <c r="M15" s="255"/>
      <c r="N15" s="255"/>
      <c r="O15" s="255"/>
      <c r="P15" s="255"/>
      <c r="Q15" s="255"/>
      <c r="R15" s="255"/>
      <c r="S15" s="255"/>
      <c r="T15" s="255"/>
      <c r="U15" s="257"/>
      <c r="V15" s="257"/>
      <c r="W15" s="257"/>
      <c r="X15" s="257"/>
      <c r="Y15" s="257"/>
      <c r="Z15" s="257"/>
      <c r="AA15" s="257"/>
      <c r="AB15" s="257"/>
      <c r="AC15" s="257"/>
      <c r="AD15" s="257"/>
    </row>
    <row r="16" spans="1:30" ht="12.95" customHeight="1">
      <c r="A16" s="5"/>
      <c r="B16" s="246" t="s">
        <v>20</v>
      </c>
      <c r="C16" s="247"/>
      <c r="D16" s="247"/>
      <c r="E16" s="247"/>
      <c r="F16" s="247"/>
      <c r="G16" s="247"/>
      <c r="H16" s="247"/>
      <c r="I16" s="247"/>
      <c r="J16" s="247"/>
      <c r="K16" s="247"/>
      <c r="L16" s="247"/>
      <c r="M16" s="247"/>
      <c r="N16" s="247"/>
      <c r="O16" s="247"/>
      <c r="P16" s="247"/>
      <c r="Q16" s="247"/>
      <c r="R16" s="247"/>
      <c r="S16" s="247"/>
      <c r="T16" s="248"/>
      <c r="U16" s="249">
        <f>データシート!D24</f>
        <v>0</v>
      </c>
      <c r="V16" s="249"/>
      <c r="W16" s="249"/>
      <c r="X16" s="249"/>
      <c r="Y16" s="249"/>
      <c r="Z16" s="249"/>
      <c r="AA16" s="249"/>
      <c r="AB16" s="249"/>
      <c r="AC16" s="250" t="s">
        <v>2</v>
      </c>
      <c r="AD16" s="251"/>
    </row>
    <row r="17" spans="1:30" ht="12.95" customHeight="1">
      <c r="A17" s="5"/>
      <c r="B17" s="240"/>
      <c r="C17" s="241"/>
      <c r="D17" s="241"/>
      <c r="E17" s="241"/>
      <c r="F17" s="241"/>
      <c r="G17" s="241"/>
      <c r="H17" s="241"/>
      <c r="I17" s="241"/>
      <c r="J17" s="241"/>
      <c r="K17" s="241"/>
      <c r="L17" s="241"/>
      <c r="M17" s="241"/>
      <c r="N17" s="241"/>
      <c r="O17" s="241"/>
      <c r="P17" s="241"/>
      <c r="Q17" s="241"/>
      <c r="R17" s="241"/>
      <c r="S17" s="241"/>
      <c r="T17" s="242"/>
      <c r="U17" s="243"/>
      <c r="V17" s="243"/>
      <c r="W17" s="243"/>
      <c r="X17" s="243"/>
      <c r="Y17" s="243"/>
      <c r="Z17" s="243"/>
      <c r="AA17" s="243"/>
      <c r="AB17" s="243"/>
      <c r="AC17" s="244"/>
      <c r="AD17" s="245"/>
    </row>
    <row r="18" spans="1:30" ht="12.95" customHeight="1">
      <c r="A18" s="5"/>
      <c r="B18" s="240" t="s">
        <v>21</v>
      </c>
      <c r="C18" s="241"/>
      <c r="D18" s="241"/>
      <c r="E18" s="241"/>
      <c r="F18" s="241"/>
      <c r="G18" s="241"/>
      <c r="H18" s="241"/>
      <c r="I18" s="241"/>
      <c r="J18" s="241"/>
      <c r="K18" s="241"/>
      <c r="L18" s="241"/>
      <c r="M18" s="241"/>
      <c r="N18" s="241"/>
      <c r="O18" s="241"/>
      <c r="P18" s="241"/>
      <c r="Q18" s="241"/>
      <c r="R18" s="241"/>
      <c r="S18" s="241"/>
      <c r="T18" s="242"/>
      <c r="U18" s="243">
        <f>データシート!D25</f>
        <v>0</v>
      </c>
      <c r="V18" s="243"/>
      <c r="W18" s="243"/>
      <c r="X18" s="243"/>
      <c r="Y18" s="243"/>
      <c r="Z18" s="243"/>
      <c r="AA18" s="243"/>
      <c r="AB18" s="243"/>
      <c r="AC18" s="244" t="s">
        <v>2</v>
      </c>
      <c r="AD18" s="245"/>
    </row>
    <row r="19" spans="1:30" ht="12.95" customHeight="1">
      <c r="A19" s="5"/>
      <c r="B19" s="240"/>
      <c r="C19" s="241"/>
      <c r="D19" s="241"/>
      <c r="E19" s="241"/>
      <c r="F19" s="241"/>
      <c r="G19" s="241"/>
      <c r="H19" s="241"/>
      <c r="I19" s="241"/>
      <c r="J19" s="241"/>
      <c r="K19" s="241"/>
      <c r="L19" s="241"/>
      <c r="M19" s="241"/>
      <c r="N19" s="241"/>
      <c r="O19" s="241"/>
      <c r="P19" s="241"/>
      <c r="Q19" s="241"/>
      <c r="R19" s="241"/>
      <c r="S19" s="241"/>
      <c r="T19" s="242"/>
      <c r="U19" s="243"/>
      <c r="V19" s="243"/>
      <c r="W19" s="243"/>
      <c r="X19" s="243"/>
      <c r="Y19" s="243"/>
      <c r="Z19" s="243"/>
      <c r="AA19" s="243"/>
      <c r="AB19" s="243"/>
      <c r="AC19" s="244"/>
      <c r="AD19" s="245"/>
    </row>
    <row r="20" spans="1:30" ht="12.95" customHeight="1">
      <c r="A20" s="5"/>
      <c r="B20" s="240" t="s">
        <v>22</v>
      </c>
      <c r="C20" s="241"/>
      <c r="D20" s="241"/>
      <c r="E20" s="241"/>
      <c r="F20" s="241"/>
      <c r="G20" s="241"/>
      <c r="H20" s="241"/>
      <c r="I20" s="241"/>
      <c r="J20" s="241"/>
      <c r="K20" s="241"/>
      <c r="L20" s="241"/>
      <c r="M20" s="241"/>
      <c r="N20" s="241"/>
      <c r="O20" s="241"/>
      <c r="P20" s="241"/>
      <c r="Q20" s="241"/>
      <c r="R20" s="241"/>
      <c r="S20" s="241"/>
      <c r="T20" s="242"/>
      <c r="U20" s="243">
        <f>データシート!D26</f>
        <v>0</v>
      </c>
      <c r="V20" s="243"/>
      <c r="W20" s="243"/>
      <c r="X20" s="243"/>
      <c r="Y20" s="243"/>
      <c r="Z20" s="243"/>
      <c r="AA20" s="243"/>
      <c r="AB20" s="243"/>
      <c r="AC20" s="244" t="s">
        <v>2</v>
      </c>
      <c r="AD20" s="245"/>
    </row>
    <row r="21" spans="1:30" ht="12.95" customHeight="1">
      <c r="A21" s="5"/>
      <c r="B21" s="240"/>
      <c r="C21" s="241"/>
      <c r="D21" s="241"/>
      <c r="E21" s="241"/>
      <c r="F21" s="241"/>
      <c r="G21" s="241"/>
      <c r="H21" s="241"/>
      <c r="I21" s="241"/>
      <c r="J21" s="241"/>
      <c r="K21" s="241"/>
      <c r="L21" s="241"/>
      <c r="M21" s="241"/>
      <c r="N21" s="241"/>
      <c r="O21" s="241"/>
      <c r="P21" s="241"/>
      <c r="Q21" s="241"/>
      <c r="R21" s="241"/>
      <c r="S21" s="241"/>
      <c r="T21" s="242"/>
      <c r="U21" s="243"/>
      <c r="V21" s="243"/>
      <c r="W21" s="243"/>
      <c r="X21" s="243"/>
      <c r="Y21" s="243"/>
      <c r="Z21" s="243"/>
      <c r="AA21" s="243"/>
      <c r="AB21" s="243"/>
      <c r="AC21" s="244"/>
      <c r="AD21" s="245"/>
    </row>
    <row r="22" spans="1:30" ht="12.95" customHeight="1">
      <c r="A22" s="5"/>
      <c r="B22" s="240" t="s">
        <v>23</v>
      </c>
      <c r="C22" s="241"/>
      <c r="D22" s="241"/>
      <c r="E22" s="241"/>
      <c r="F22" s="241"/>
      <c r="G22" s="241"/>
      <c r="H22" s="241"/>
      <c r="I22" s="241"/>
      <c r="J22" s="241"/>
      <c r="K22" s="241"/>
      <c r="L22" s="241"/>
      <c r="M22" s="241"/>
      <c r="N22" s="241"/>
      <c r="O22" s="241"/>
      <c r="P22" s="241"/>
      <c r="Q22" s="241"/>
      <c r="R22" s="241"/>
      <c r="S22" s="241"/>
      <c r="T22" s="242"/>
      <c r="U22" s="243" t="e">
        <f>データシート!D27</f>
        <v>#VALUE!</v>
      </c>
      <c r="V22" s="243"/>
      <c r="W22" s="243"/>
      <c r="X22" s="243"/>
      <c r="Y22" s="243"/>
      <c r="Z22" s="243"/>
      <c r="AA22" s="243"/>
      <c r="AB22" s="243"/>
      <c r="AC22" s="244" t="s">
        <v>2</v>
      </c>
      <c r="AD22" s="245"/>
    </row>
    <row r="23" spans="1:30" ht="12.95" customHeight="1">
      <c r="A23" s="5"/>
      <c r="B23" s="240"/>
      <c r="C23" s="241"/>
      <c r="D23" s="241"/>
      <c r="E23" s="241"/>
      <c r="F23" s="241"/>
      <c r="G23" s="241"/>
      <c r="H23" s="241"/>
      <c r="I23" s="241"/>
      <c r="J23" s="241"/>
      <c r="K23" s="241"/>
      <c r="L23" s="241"/>
      <c r="M23" s="241"/>
      <c r="N23" s="241"/>
      <c r="O23" s="241"/>
      <c r="P23" s="241"/>
      <c r="Q23" s="241"/>
      <c r="R23" s="241"/>
      <c r="S23" s="241"/>
      <c r="T23" s="242"/>
      <c r="U23" s="243"/>
      <c r="V23" s="243"/>
      <c r="W23" s="243"/>
      <c r="X23" s="243"/>
      <c r="Y23" s="243"/>
      <c r="Z23" s="243"/>
      <c r="AA23" s="243"/>
      <c r="AB23" s="243"/>
      <c r="AC23" s="244"/>
      <c r="AD23" s="245"/>
    </row>
    <row r="24" spans="1:30" ht="12.95" customHeight="1">
      <c r="A24" s="5"/>
      <c r="B24" s="252" t="s">
        <v>69</v>
      </c>
      <c r="C24" s="232"/>
      <c r="D24" s="232"/>
      <c r="E24" s="232"/>
      <c r="F24" s="232"/>
      <c r="G24" s="232"/>
      <c r="H24" s="232"/>
      <c r="I24" s="232"/>
      <c r="J24" s="232"/>
      <c r="K24" s="232"/>
      <c r="L24" s="232"/>
      <c r="M24" s="232"/>
      <c r="N24" s="232"/>
      <c r="O24" s="232"/>
      <c r="P24" s="232"/>
      <c r="Q24" s="232"/>
      <c r="R24" s="232"/>
      <c r="S24" s="232"/>
      <c r="T24" s="233"/>
      <c r="U24" s="225" t="e">
        <f>データシート!D29</f>
        <v>#VALUE!</v>
      </c>
      <c r="V24" s="226"/>
      <c r="W24" s="226"/>
      <c r="X24" s="226"/>
      <c r="Y24" s="226"/>
      <c r="Z24" s="226"/>
      <c r="AA24" s="226"/>
      <c r="AB24" s="226"/>
      <c r="AC24" s="236" t="s">
        <v>2</v>
      </c>
      <c r="AD24" s="237"/>
    </row>
    <row r="25" spans="1:30" ht="12.95" customHeight="1">
      <c r="A25" s="5"/>
      <c r="B25" s="221"/>
      <c r="C25" s="219"/>
      <c r="D25" s="219"/>
      <c r="E25" s="219"/>
      <c r="F25" s="219"/>
      <c r="G25" s="219"/>
      <c r="H25" s="219"/>
      <c r="I25" s="219"/>
      <c r="J25" s="219"/>
      <c r="K25" s="219"/>
      <c r="L25" s="219"/>
      <c r="M25" s="219"/>
      <c r="N25" s="219"/>
      <c r="O25" s="219"/>
      <c r="P25" s="219"/>
      <c r="Q25" s="219"/>
      <c r="R25" s="219"/>
      <c r="S25" s="219"/>
      <c r="T25" s="220"/>
      <c r="U25" s="227"/>
      <c r="V25" s="228"/>
      <c r="W25" s="228"/>
      <c r="X25" s="228"/>
      <c r="Y25" s="228"/>
      <c r="Z25" s="228"/>
      <c r="AA25" s="228"/>
      <c r="AB25" s="228"/>
      <c r="AC25" s="234"/>
      <c r="AD25" s="235"/>
    </row>
    <row r="26" spans="1:30" ht="15.95" customHeight="1">
      <c r="A26" s="5"/>
      <c r="B26" s="221"/>
      <c r="C26" s="219"/>
      <c r="D26" s="219"/>
      <c r="E26" s="219"/>
      <c r="F26" s="219"/>
      <c r="G26" s="219"/>
      <c r="H26" s="219"/>
      <c r="I26" s="219"/>
      <c r="J26" s="219"/>
      <c r="K26" s="219"/>
      <c r="L26" s="219"/>
      <c r="M26" s="219"/>
      <c r="N26" s="219"/>
      <c r="O26" s="219"/>
      <c r="P26" s="219"/>
      <c r="Q26" s="219"/>
      <c r="R26" s="219"/>
      <c r="S26" s="219"/>
      <c r="T26" s="220"/>
      <c r="U26" s="227"/>
      <c r="V26" s="228"/>
      <c r="W26" s="228"/>
      <c r="X26" s="228"/>
      <c r="Y26" s="228"/>
      <c r="Z26" s="228"/>
      <c r="AA26" s="228"/>
      <c r="AB26" s="228"/>
      <c r="AC26" s="234"/>
      <c r="AD26" s="235"/>
    </row>
    <row r="27" spans="1:30" ht="15.95" customHeight="1">
      <c r="A27" s="6"/>
      <c r="B27" s="222"/>
      <c r="C27" s="223"/>
      <c r="D27" s="223"/>
      <c r="E27" s="223"/>
      <c r="F27" s="223"/>
      <c r="G27" s="223"/>
      <c r="H27" s="223"/>
      <c r="I27" s="223"/>
      <c r="J27" s="223"/>
      <c r="K27" s="223"/>
      <c r="L27" s="223"/>
      <c r="M27" s="223"/>
      <c r="N27" s="223"/>
      <c r="O27" s="223"/>
      <c r="P27" s="223"/>
      <c r="Q27" s="223"/>
      <c r="R27" s="223"/>
      <c r="S27" s="223"/>
      <c r="T27" s="224"/>
      <c r="U27" s="229"/>
      <c r="V27" s="230"/>
      <c r="W27" s="230"/>
      <c r="X27" s="230"/>
      <c r="Y27" s="230"/>
      <c r="Z27" s="230"/>
      <c r="AA27" s="230"/>
      <c r="AB27" s="230"/>
      <c r="AC27" s="238"/>
      <c r="AD27" s="239"/>
    </row>
    <row r="28" spans="1:30" ht="12.95" customHeight="1">
      <c r="A28" s="2"/>
      <c r="B28" s="231" t="s">
        <v>63</v>
      </c>
      <c r="C28" s="232"/>
      <c r="D28" s="232"/>
      <c r="E28" s="232"/>
      <c r="F28" s="232"/>
      <c r="G28" s="232"/>
      <c r="H28" s="232"/>
      <c r="I28" s="232"/>
      <c r="J28" s="232"/>
      <c r="K28" s="232"/>
      <c r="L28" s="232"/>
      <c r="M28" s="232"/>
      <c r="N28" s="232"/>
      <c r="O28" s="232"/>
      <c r="P28" s="232"/>
      <c r="Q28" s="232"/>
      <c r="R28" s="232"/>
      <c r="S28" s="232"/>
      <c r="T28" s="233"/>
      <c r="U28" s="228" t="e">
        <f>データシート!D30</f>
        <v>#VALUE!</v>
      </c>
      <c r="V28" s="228"/>
      <c r="W28" s="228"/>
      <c r="X28" s="228"/>
      <c r="Y28" s="228"/>
      <c r="Z28" s="228"/>
      <c r="AA28" s="228"/>
      <c r="AB28" s="228"/>
      <c r="AC28" s="234" t="s">
        <v>2</v>
      </c>
      <c r="AD28" s="235"/>
    </row>
    <row r="29" spans="1:30" ht="12.95" customHeight="1" thickBot="1">
      <c r="A29" s="2"/>
      <c r="B29" s="207"/>
      <c r="C29" s="208"/>
      <c r="D29" s="208"/>
      <c r="E29" s="208"/>
      <c r="F29" s="208"/>
      <c r="G29" s="208"/>
      <c r="H29" s="208"/>
      <c r="I29" s="208"/>
      <c r="J29" s="208"/>
      <c r="K29" s="208"/>
      <c r="L29" s="208"/>
      <c r="M29" s="208"/>
      <c r="N29" s="208"/>
      <c r="O29" s="208"/>
      <c r="P29" s="208"/>
      <c r="Q29" s="208"/>
      <c r="R29" s="208"/>
      <c r="S29" s="208"/>
      <c r="T29" s="209"/>
      <c r="U29" s="213"/>
      <c r="V29" s="213"/>
      <c r="W29" s="213"/>
      <c r="X29" s="213"/>
      <c r="Y29" s="213"/>
      <c r="Z29" s="213"/>
      <c r="AA29" s="213"/>
      <c r="AB29" s="213"/>
      <c r="AC29" s="216"/>
      <c r="AD29" s="217"/>
    </row>
    <row r="30" spans="1:30" ht="12.95" customHeight="1">
      <c r="A30" s="6"/>
      <c r="B30" s="246" t="s">
        <v>26</v>
      </c>
      <c r="C30" s="247"/>
      <c r="D30" s="247"/>
      <c r="E30" s="247"/>
      <c r="F30" s="247"/>
      <c r="G30" s="247"/>
      <c r="H30" s="247"/>
      <c r="I30" s="247"/>
      <c r="J30" s="247"/>
      <c r="K30" s="247"/>
      <c r="L30" s="247"/>
      <c r="M30" s="247"/>
      <c r="N30" s="247"/>
      <c r="O30" s="247"/>
      <c r="P30" s="247"/>
      <c r="Q30" s="247"/>
      <c r="R30" s="247"/>
      <c r="S30" s="247"/>
      <c r="T30" s="248"/>
      <c r="U30" s="249">
        <f>データシート!D31</f>
        <v>0</v>
      </c>
      <c r="V30" s="249"/>
      <c r="W30" s="249"/>
      <c r="X30" s="249"/>
      <c r="Y30" s="249"/>
      <c r="Z30" s="249"/>
      <c r="AA30" s="249"/>
      <c r="AB30" s="249"/>
      <c r="AC30" s="250" t="s">
        <v>2</v>
      </c>
      <c r="AD30" s="251"/>
    </row>
    <row r="31" spans="1:30" ht="12.95" customHeight="1">
      <c r="A31" s="6"/>
      <c r="B31" s="240"/>
      <c r="C31" s="241"/>
      <c r="D31" s="241"/>
      <c r="E31" s="241"/>
      <c r="F31" s="241"/>
      <c r="G31" s="241"/>
      <c r="H31" s="241"/>
      <c r="I31" s="241"/>
      <c r="J31" s="241"/>
      <c r="K31" s="241"/>
      <c r="L31" s="241"/>
      <c r="M31" s="241"/>
      <c r="N31" s="241"/>
      <c r="O31" s="241"/>
      <c r="P31" s="241"/>
      <c r="Q31" s="241"/>
      <c r="R31" s="241"/>
      <c r="S31" s="241"/>
      <c r="T31" s="242"/>
      <c r="U31" s="243"/>
      <c r="V31" s="243"/>
      <c r="W31" s="243"/>
      <c r="X31" s="243"/>
      <c r="Y31" s="243"/>
      <c r="Z31" s="243"/>
      <c r="AA31" s="243"/>
      <c r="AB31" s="243"/>
      <c r="AC31" s="244"/>
      <c r="AD31" s="245"/>
    </row>
    <row r="32" spans="1:30" ht="12.95" customHeight="1">
      <c r="A32" s="2"/>
      <c r="B32" s="240" t="s">
        <v>24</v>
      </c>
      <c r="C32" s="241"/>
      <c r="D32" s="241"/>
      <c r="E32" s="241"/>
      <c r="F32" s="241"/>
      <c r="G32" s="241"/>
      <c r="H32" s="241"/>
      <c r="I32" s="241"/>
      <c r="J32" s="241"/>
      <c r="K32" s="241"/>
      <c r="L32" s="241"/>
      <c r="M32" s="241"/>
      <c r="N32" s="241"/>
      <c r="O32" s="241"/>
      <c r="P32" s="241"/>
      <c r="Q32" s="241"/>
      <c r="R32" s="241"/>
      <c r="S32" s="241"/>
      <c r="T32" s="242"/>
      <c r="U32" s="243">
        <f>データシート!D32</f>
        <v>0</v>
      </c>
      <c r="V32" s="243"/>
      <c r="W32" s="243"/>
      <c r="X32" s="243"/>
      <c r="Y32" s="243"/>
      <c r="Z32" s="243"/>
      <c r="AA32" s="243"/>
      <c r="AB32" s="243"/>
      <c r="AC32" s="244" t="s">
        <v>2</v>
      </c>
      <c r="AD32" s="245"/>
    </row>
    <row r="33" spans="1:30" ht="12.95" customHeight="1">
      <c r="A33" s="2"/>
      <c r="B33" s="240"/>
      <c r="C33" s="241"/>
      <c r="D33" s="241"/>
      <c r="E33" s="241"/>
      <c r="F33" s="241"/>
      <c r="G33" s="241"/>
      <c r="H33" s="241"/>
      <c r="I33" s="241"/>
      <c r="J33" s="241"/>
      <c r="K33" s="241"/>
      <c r="L33" s="241"/>
      <c r="M33" s="241"/>
      <c r="N33" s="241"/>
      <c r="O33" s="241"/>
      <c r="P33" s="241"/>
      <c r="Q33" s="241"/>
      <c r="R33" s="241"/>
      <c r="S33" s="241"/>
      <c r="T33" s="242"/>
      <c r="U33" s="243"/>
      <c r="V33" s="243"/>
      <c r="W33" s="243"/>
      <c r="X33" s="243"/>
      <c r="Y33" s="243"/>
      <c r="Z33" s="243"/>
      <c r="AA33" s="243"/>
      <c r="AB33" s="243"/>
      <c r="AC33" s="244"/>
      <c r="AD33" s="245"/>
    </row>
    <row r="34" spans="1:30" ht="12.95" customHeight="1">
      <c r="A34" s="2"/>
      <c r="B34" s="240" t="s">
        <v>25</v>
      </c>
      <c r="C34" s="241"/>
      <c r="D34" s="241"/>
      <c r="E34" s="241"/>
      <c r="F34" s="241"/>
      <c r="G34" s="241"/>
      <c r="H34" s="241"/>
      <c r="I34" s="241"/>
      <c r="J34" s="241"/>
      <c r="K34" s="241"/>
      <c r="L34" s="241"/>
      <c r="M34" s="241"/>
      <c r="N34" s="241"/>
      <c r="O34" s="241"/>
      <c r="P34" s="241"/>
      <c r="Q34" s="241"/>
      <c r="R34" s="241"/>
      <c r="S34" s="241"/>
      <c r="T34" s="242"/>
      <c r="U34" s="243">
        <f>データシート!D33</f>
        <v>0</v>
      </c>
      <c r="V34" s="243"/>
      <c r="W34" s="243"/>
      <c r="X34" s="243"/>
      <c r="Y34" s="243"/>
      <c r="Z34" s="243"/>
      <c r="AA34" s="243"/>
      <c r="AB34" s="243"/>
      <c r="AC34" s="244" t="s">
        <v>2</v>
      </c>
      <c r="AD34" s="245"/>
    </row>
    <row r="35" spans="1:30" ht="12.95" customHeight="1">
      <c r="A35" s="2"/>
      <c r="B35" s="240"/>
      <c r="C35" s="241"/>
      <c r="D35" s="241"/>
      <c r="E35" s="241"/>
      <c r="F35" s="241"/>
      <c r="G35" s="241"/>
      <c r="H35" s="241"/>
      <c r="I35" s="241"/>
      <c r="J35" s="241"/>
      <c r="K35" s="241"/>
      <c r="L35" s="241"/>
      <c r="M35" s="241"/>
      <c r="N35" s="241"/>
      <c r="O35" s="241"/>
      <c r="P35" s="241"/>
      <c r="Q35" s="241"/>
      <c r="R35" s="241"/>
      <c r="S35" s="241"/>
      <c r="T35" s="242"/>
      <c r="U35" s="243"/>
      <c r="V35" s="243"/>
      <c r="W35" s="243"/>
      <c r="X35" s="243"/>
      <c r="Y35" s="243"/>
      <c r="Z35" s="243"/>
      <c r="AA35" s="243"/>
      <c r="AB35" s="243"/>
      <c r="AC35" s="244"/>
      <c r="AD35" s="245"/>
    </row>
    <row r="36" spans="1:30" ht="12.95" customHeight="1">
      <c r="A36" s="29"/>
      <c r="B36" s="240" t="s">
        <v>64</v>
      </c>
      <c r="C36" s="241"/>
      <c r="D36" s="241"/>
      <c r="E36" s="241"/>
      <c r="F36" s="241"/>
      <c r="G36" s="241"/>
      <c r="H36" s="241"/>
      <c r="I36" s="241"/>
      <c r="J36" s="241"/>
      <c r="K36" s="241"/>
      <c r="L36" s="241"/>
      <c r="M36" s="241"/>
      <c r="N36" s="241"/>
      <c r="O36" s="241"/>
      <c r="P36" s="241"/>
      <c r="Q36" s="241"/>
      <c r="R36" s="241"/>
      <c r="S36" s="241"/>
      <c r="T36" s="242"/>
      <c r="U36" s="243">
        <f>データシート!D34</f>
        <v>0</v>
      </c>
      <c r="V36" s="243"/>
      <c r="W36" s="243"/>
      <c r="X36" s="243"/>
      <c r="Y36" s="243"/>
      <c r="Z36" s="243"/>
      <c r="AA36" s="243"/>
      <c r="AB36" s="243"/>
      <c r="AC36" s="244" t="s">
        <v>2</v>
      </c>
      <c r="AD36" s="245"/>
    </row>
    <row r="37" spans="1:30" s="3" customFormat="1" ht="12.95" customHeight="1">
      <c r="A37" s="7"/>
      <c r="B37" s="240"/>
      <c r="C37" s="241"/>
      <c r="D37" s="241"/>
      <c r="E37" s="241"/>
      <c r="F37" s="241"/>
      <c r="G37" s="241"/>
      <c r="H37" s="241"/>
      <c r="I37" s="241"/>
      <c r="J37" s="241"/>
      <c r="K37" s="241"/>
      <c r="L37" s="241"/>
      <c r="M37" s="241"/>
      <c r="N37" s="241"/>
      <c r="O37" s="241"/>
      <c r="P37" s="241"/>
      <c r="Q37" s="241"/>
      <c r="R37" s="241"/>
      <c r="S37" s="241"/>
      <c r="T37" s="242"/>
      <c r="U37" s="243"/>
      <c r="V37" s="243"/>
      <c r="W37" s="243"/>
      <c r="X37" s="243"/>
      <c r="Y37" s="243"/>
      <c r="Z37" s="243"/>
      <c r="AA37" s="243"/>
      <c r="AB37" s="243"/>
      <c r="AC37" s="244"/>
      <c r="AD37" s="245"/>
    </row>
    <row r="38" spans="1:30" ht="12.95" customHeight="1">
      <c r="B38" s="218" t="s">
        <v>98</v>
      </c>
      <c r="C38" s="219"/>
      <c r="D38" s="219"/>
      <c r="E38" s="219"/>
      <c r="F38" s="219"/>
      <c r="G38" s="219"/>
      <c r="H38" s="219"/>
      <c r="I38" s="219"/>
      <c r="J38" s="219"/>
      <c r="K38" s="219"/>
      <c r="L38" s="219"/>
      <c r="M38" s="219"/>
      <c r="N38" s="219"/>
      <c r="O38" s="219"/>
      <c r="P38" s="219"/>
      <c r="Q38" s="219"/>
      <c r="R38" s="219"/>
      <c r="S38" s="219"/>
      <c r="T38" s="220"/>
      <c r="U38" s="225">
        <f>データシート!D35</f>
        <v>0</v>
      </c>
      <c r="V38" s="226"/>
      <c r="W38" s="226"/>
      <c r="X38" s="226"/>
      <c r="Y38" s="226"/>
      <c r="Z38" s="226"/>
      <c r="AA38" s="226"/>
      <c r="AB38" s="226"/>
      <c r="AC38" s="236" t="s">
        <v>2</v>
      </c>
      <c r="AD38" s="237"/>
    </row>
    <row r="39" spans="1:30" ht="12.95" customHeight="1">
      <c r="B39" s="221"/>
      <c r="C39" s="219"/>
      <c r="D39" s="219"/>
      <c r="E39" s="219"/>
      <c r="F39" s="219"/>
      <c r="G39" s="219"/>
      <c r="H39" s="219"/>
      <c r="I39" s="219"/>
      <c r="J39" s="219"/>
      <c r="K39" s="219"/>
      <c r="L39" s="219"/>
      <c r="M39" s="219"/>
      <c r="N39" s="219"/>
      <c r="O39" s="219"/>
      <c r="P39" s="219"/>
      <c r="Q39" s="219"/>
      <c r="R39" s="219"/>
      <c r="S39" s="219"/>
      <c r="T39" s="220"/>
      <c r="U39" s="227"/>
      <c r="V39" s="228"/>
      <c r="W39" s="228"/>
      <c r="X39" s="228"/>
      <c r="Y39" s="228"/>
      <c r="Z39" s="228"/>
      <c r="AA39" s="228"/>
      <c r="AB39" s="228"/>
      <c r="AC39" s="234"/>
      <c r="AD39" s="235"/>
    </row>
    <row r="40" spans="1:30" ht="12.95" customHeight="1">
      <c r="B40" s="221"/>
      <c r="C40" s="219"/>
      <c r="D40" s="219"/>
      <c r="E40" s="219"/>
      <c r="F40" s="219"/>
      <c r="G40" s="219"/>
      <c r="H40" s="219"/>
      <c r="I40" s="219"/>
      <c r="J40" s="219"/>
      <c r="K40" s="219"/>
      <c r="L40" s="219"/>
      <c r="M40" s="219"/>
      <c r="N40" s="219"/>
      <c r="O40" s="219"/>
      <c r="P40" s="219"/>
      <c r="Q40" s="219"/>
      <c r="R40" s="219"/>
      <c r="S40" s="219"/>
      <c r="T40" s="220"/>
      <c r="U40" s="227"/>
      <c r="V40" s="228"/>
      <c r="W40" s="228"/>
      <c r="X40" s="228"/>
      <c r="Y40" s="228"/>
      <c r="Z40" s="228"/>
      <c r="AA40" s="228"/>
      <c r="AB40" s="228"/>
      <c r="AC40" s="234"/>
      <c r="AD40" s="235"/>
    </row>
    <row r="41" spans="1:30" ht="12.95" customHeight="1">
      <c r="B41" s="222"/>
      <c r="C41" s="223"/>
      <c r="D41" s="223"/>
      <c r="E41" s="223"/>
      <c r="F41" s="223"/>
      <c r="G41" s="223"/>
      <c r="H41" s="223"/>
      <c r="I41" s="223"/>
      <c r="J41" s="223"/>
      <c r="K41" s="223"/>
      <c r="L41" s="223"/>
      <c r="M41" s="223"/>
      <c r="N41" s="223"/>
      <c r="O41" s="223"/>
      <c r="P41" s="223"/>
      <c r="Q41" s="223"/>
      <c r="R41" s="223"/>
      <c r="S41" s="223"/>
      <c r="T41" s="224"/>
      <c r="U41" s="229"/>
      <c r="V41" s="230"/>
      <c r="W41" s="230"/>
      <c r="X41" s="230"/>
      <c r="Y41" s="230"/>
      <c r="Z41" s="230"/>
      <c r="AA41" s="230"/>
      <c r="AB41" s="230"/>
      <c r="AC41" s="238"/>
      <c r="AD41" s="239"/>
    </row>
    <row r="42" spans="1:30" ht="12.95" customHeight="1">
      <c r="B42" s="231" t="s">
        <v>65</v>
      </c>
      <c r="C42" s="232"/>
      <c r="D42" s="232"/>
      <c r="E42" s="232"/>
      <c r="F42" s="232"/>
      <c r="G42" s="232"/>
      <c r="H42" s="232"/>
      <c r="I42" s="232"/>
      <c r="J42" s="232"/>
      <c r="K42" s="232"/>
      <c r="L42" s="232"/>
      <c r="M42" s="232"/>
      <c r="N42" s="232"/>
      <c r="O42" s="232"/>
      <c r="P42" s="232"/>
      <c r="Q42" s="232"/>
      <c r="R42" s="232"/>
      <c r="S42" s="232"/>
      <c r="T42" s="233"/>
      <c r="U42" s="228">
        <f>データシート!D36</f>
        <v>0</v>
      </c>
      <c r="V42" s="228"/>
      <c r="W42" s="228"/>
      <c r="X42" s="228"/>
      <c r="Y42" s="228"/>
      <c r="Z42" s="228"/>
      <c r="AA42" s="228"/>
      <c r="AB42" s="228"/>
      <c r="AC42" s="234" t="s">
        <v>2</v>
      </c>
      <c r="AD42" s="235"/>
    </row>
    <row r="43" spans="1:30" ht="12.95" customHeight="1" thickBot="1">
      <c r="B43" s="221"/>
      <c r="C43" s="219"/>
      <c r="D43" s="219"/>
      <c r="E43" s="219"/>
      <c r="F43" s="219"/>
      <c r="G43" s="219"/>
      <c r="H43" s="219"/>
      <c r="I43" s="219"/>
      <c r="J43" s="219"/>
      <c r="K43" s="219"/>
      <c r="L43" s="219"/>
      <c r="M43" s="219"/>
      <c r="N43" s="219"/>
      <c r="O43" s="219"/>
      <c r="P43" s="219"/>
      <c r="Q43" s="219"/>
      <c r="R43" s="219"/>
      <c r="S43" s="219"/>
      <c r="T43" s="220"/>
      <c r="U43" s="228"/>
      <c r="V43" s="228"/>
      <c r="W43" s="228"/>
      <c r="X43" s="228"/>
      <c r="Y43" s="228"/>
      <c r="Z43" s="228"/>
      <c r="AA43" s="228"/>
      <c r="AB43" s="228"/>
      <c r="AC43" s="234"/>
      <c r="AD43" s="235"/>
    </row>
    <row r="44" spans="1:30" ht="12.95" customHeight="1">
      <c r="B44" s="204" t="s">
        <v>66</v>
      </c>
      <c r="C44" s="205"/>
      <c r="D44" s="205"/>
      <c r="E44" s="205"/>
      <c r="F44" s="205"/>
      <c r="G44" s="205"/>
      <c r="H44" s="205"/>
      <c r="I44" s="205"/>
      <c r="J44" s="205"/>
      <c r="K44" s="205"/>
      <c r="L44" s="205"/>
      <c r="M44" s="205"/>
      <c r="N44" s="205"/>
      <c r="O44" s="205"/>
      <c r="P44" s="205"/>
      <c r="Q44" s="205"/>
      <c r="R44" s="205"/>
      <c r="S44" s="205"/>
      <c r="T44" s="206"/>
      <c r="U44" s="210" t="e">
        <f>データシート!D37</f>
        <v>#VALUE!</v>
      </c>
      <c r="V44" s="211"/>
      <c r="W44" s="211"/>
      <c r="X44" s="211"/>
      <c r="Y44" s="211"/>
      <c r="Z44" s="211"/>
      <c r="AA44" s="211"/>
      <c r="AB44" s="211"/>
      <c r="AC44" s="214" t="s">
        <v>2</v>
      </c>
      <c r="AD44" s="215"/>
    </row>
    <row r="45" spans="1:30" ht="12.95" customHeight="1" thickBot="1">
      <c r="B45" s="207"/>
      <c r="C45" s="208"/>
      <c r="D45" s="208"/>
      <c r="E45" s="208"/>
      <c r="F45" s="208"/>
      <c r="G45" s="208"/>
      <c r="H45" s="208"/>
      <c r="I45" s="208"/>
      <c r="J45" s="208"/>
      <c r="K45" s="208"/>
      <c r="L45" s="208"/>
      <c r="M45" s="208"/>
      <c r="N45" s="208"/>
      <c r="O45" s="208"/>
      <c r="P45" s="208"/>
      <c r="Q45" s="208"/>
      <c r="R45" s="208"/>
      <c r="S45" s="208"/>
      <c r="T45" s="209"/>
      <c r="U45" s="212"/>
      <c r="V45" s="213"/>
      <c r="W45" s="213"/>
      <c r="X45" s="213"/>
      <c r="Y45" s="213"/>
      <c r="Z45" s="213"/>
      <c r="AA45" s="213"/>
      <c r="AB45" s="213"/>
      <c r="AC45" s="216"/>
      <c r="AD45" s="217"/>
    </row>
    <row r="46" spans="1:30" ht="11.1" customHeight="1">
      <c r="B46" s="3" t="s">
        <v>89</v>
      </c>
    </row>
    <row r="47" spans="1:30" ht="11.1" customHeight="1">
      <c r="B47" s="3" t="s">
        <v>27</v>
      </c>
    </row>
    <row r="48" spans="1:30" ht="11.1" customHeight="1">
      <c r="B48" s="3" t="s">
        <v>28</v>
      </c>
    </row>
    <row r="49" spans="2:2" ht="11.1" customHeight="1">
      <c r="B49" s="3" t="s">
        <v>29</v>
      </c>
    </row>
    <row r="50" spans="2:2" ht="11.1" customHeight="1">
      <c r="B50" s="3" t="s">
        <v>88</v>
      </c>
    </row>
    <row r="51" spans="2:2" ht="12.95" customHeight="1"/>
    <row r="52" spans="2:2" ht="9.9499999999999993" customHeight="1"/>
    <row r="53" spans="2:2" ht="9.9499999999999993" customHeight="1"/>
    <row r="54" spans="2:2" ht="9.9499999999999993" customHeight="1"/>
    <row r="55" spans="2:2" ht="9.9499999999999993" customHeight="1"/>
    <row r="56" spans="2:2" ht="9.9499999999999993" customHeight="1"/>
    <row r="57" spans="2:2" ht="9.9499999999999993" customHeight="1"/>
    <row r="58" spans="2:2" ht="9.9499999999999993" customHeight="1"/>
    <row r="59" spans="2:2" ht="9.9499999999999993" customHeight="1"/>
    <row r="60" spans="2:2" ht="9.9499999999999993" customHeight="1"/>
    <row r="61" spans="2:2" ht="9.9499999999999993" customHeight="1"/>
    <row r="62" spans="2:2" ht="9.9499999999999993" customHeight="1"/>
    <row r="63" spans="2:2" ht="9.9499999999999993" customHeight="1"/>
    <row r="64" spans="2:2" ht="9.9499999999999993" customHeight="1"/>
    <row r="65" ht="9.9499999999999993" customHeight="1"/>
    <row r="66" ht="9.9499999999999993" customHeight="1"/>
    <row r="67" ht="9.9499999999999993" customHeight="1"/>
  </sheetData>
  <sheetProtection algorithmName="SHA-512" hashValue="jrE0+jvSYgrqag6cU/+lsj6tP8j2tIQkjDWjVM5SkpJBqxbFmWIaPF/9hzZXY5FziR45YjtFyrsDjdXwWCelBg==" saltValue="6r+D7jfy5To8wQhLgMdmrQ==" spinCount="100000" sheet="1" objects="1" scenarios="1"/>
  <mergeCells count="53">
    <mergeCell ref="A1:I2"/>
    <mergeCell ref="B4:H9"/>
    <mergeCell ref="O4:AD4"/>
    <mergeCell ref="O5:AD5"/>
    <mergeCell ref="O6:AD6"/>
    <mergeCell ref="O7:AD7"/>
    <mergeCell ref="O9:S9"/>
    <mergeCell ref="X9:Z9"/>
    <mergeCell ref="B10:M11"/>
    <mergeCell ref="N10:AD11"/>
    <mergeCell ref="B12:M13"/>
    <mergeCell ref="N12:AD13"/>
    <mergeCell ref="B14:T15"/>
    <mergeCell ref="U14:AD15"/>
    <mergeCell ref="B16:T17"/>
    <mergeCell ref="U16:AB17"/>
    <mergeCell ref="AC16:AD17"/>
    <mergeCell ref="B18:T19"/>
    <mergeCell ref="U18:AB19"/>
    <mergeCell ref="AC18:AD19"/>
    <mergeCell ref="B24:T27"/>
    <mergeCell ref="U24:AB27"/>
    <mergeCell ref="B20:T21"/>
    <mergeCell ref="U20:AB21"/>
    <mergeCell ref="AC20:AD21"/>
    <mergeCell ref="B22:T23"/>
    <mergeCell ref="U22:AB23"/>
    <mergeCell ref="AC22:AD23"/>
    <mergeCell ref="AC24:AD27"/>
    <mergeCell ref="B28:T29"/>
    <mergeCell ref="U28:AB29"/>
    <mergeCell ref="AC28:AD29"/>
    <mergeCell ref="B30:T31"/>
    <mergeCell ref="U30:AB31"/>
    <mergeCell ref="AC30:AD31"/>
    <mergeCell ref="B36:T37"/>
    <mergeCell ref="U36:AB37"/>
    <mergeCell ref="AC36:AD37"/>
    <mergeCell ref="B32:T33"/>
    <mergeCell ref="U32:AB33"/>
    <mergeCell ref="AC32:AD33"/>
    <mergeCell ref="B34:T35"/>
    <mergeCell ref="U34:AB35"/>
    <mergeCell ref="AC34:AD35"/>
    <mergeCell ref="B44:T45"/>
    <mergeCell ref="U44:AB45"/>
    <mergeCell ref="AC44:AD45"/>
    <mergeCell ref="B38:T41"/>
    <mergeCell ref="U38:AB41"/>
    <mergeCell ref="B42:T43"/>
    <mergeCell ref="U42:AB43"/>
    <mergeCell ref="AC42:AD43"/>
    <mergeCell ref="AC38:AD41"/>
  </mergeCells>
  <phoneticPr fontId="1"/>
  <conditionalFormatting sqref="J4:O7">
    <cfRule type="cellIs" dxfId="3" priority="1" operator="equal">
      <formula>0</formula>
    </cfRule>
  </conditionalFormatting>
  <conditionalFormatting sqref="J9:O9 T9:X9 AA9:AD9 N10">
    <cfRule type="cellIs" dxfId="2" priority="3" operator="equal">
      <formula>0</formula>
    </cfRule>
  </conditionalFormatting>
  <conditionalFormatting sqref="J8:AD8">
    <cfRule type="cellIs" dxfId="1" priority="4" operator="equal">
      <formula>0</formula>
    </cfRule>
  </conditionalFormatting>
  <conditionalFormatting sqref="N12">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C7CD-DD16-4B2D-B6ED-97F6550601B7}">
  <sheetPr>
    <tabColor rgb="FF92D050"/>
  </sheetPr>
  <dimension ref="A1:AK64"/>
  <sheetViews>
    <sheetView showZeros="0" view="pageBreakPreview" topLeftCell="B1" zoomScaleNormal="100" zoomScaleSheetLayoutView="100" workbookViewId="0">
      <selection activeCell="B1" sqref="B1"/>
    </sheetView>
  </sheetViews>
  <sheetFormatPr defaultRowHeight="13.5"/>
  <cols>
    <col min="1" max="1" width="2.5" style="1" customWidth="1"/>
    <col min="2" max="9" width="2.625" style="65" customWidth="1"/>
    <col min="10" max="13" width="3.25" style="65" customWidth="1"/>
    <col min="14" max="24" width="2.125" style="65" customWidth="1"/>
    <col min="25" max="28" width="2.625" style="65" customWidth="1"/>
    <col min="29" max="31" width="2.125" style="65" customWidth="1"/>
    <col min="32" max="37" width="3.375" style="1" customWidth="1"/>
    <col min="38" max="44" width="2.625" style="1" customWidth="1"/>
    <col min="45" max="16384" width="9" style="1"/>
  </cols>
  <sheetData>
    <row r="1" spans="1:37" ht="17.25" customHeight="1">
      <c r="B1" s="64"/>
      <c r="C1" s="64"/>
      <c r="D1" s="64"/>
      <c r="E1" s="64"/>
      <c r="F1" s="64"/>
      <c r="G1" s="64"/>
      <c r="H1" s="64"/>
      <c r="I1" s="64"/>
      <c r="J1" s="64"/>
      <c r="X1" s="64"/>
      <c r="Y1" s="64"/>
      <c r="Z1" s="64"/>
      <c r="AA1" s="64"/>
      <c r="AB1" s="64"/>
      <c r="AC1" s="64"/>
      <c r="AD1" s="64"/>
      <c r="AE1" s="64"/>
    </row>
    <row r="2" spans="1:37" ht="17.25" customHeight="1">
      <c r="B2" s="64" t="s">
        <v>133</v>
      </c>
      <c r="D2" s="64"/>
      <c r="E2" s="64"/>
      <c r="F2" s="64"/>
      <c r="G2" s="64"/>
      <c r="H2" s="64"/>
      <c r="I2" s="64"/>
      <c r="J2" s="64"/>
      <c r="U2" s="64"/>
      <c r="V2" s="64"/>
      <c r="W2" s="64"/>
      <c r="X2" s="64"/>
      <c r="Y2" s="64"/>
      <c r="Z2" s="64"/>
      <c r="AA2" s="64"/>
      <c r="AB2" s="64"/>
      <c r="AC2" s="64"/>
      <c r="AD2" s="64"/>
      <c r="AE2" s="64"/>
    </row>
    <row r="3" spans="1:37" ht="17.25" customHeight="1">
      <c r="B3" s="66"/>
    </row>
    <row r="4" spans="1:37" ht="17.25" customHeight="1">
      <c r="B4" s="272" t="s">
        <v>134</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row>
    <row r="5" spans="1:37" ht="17.25" customHeight="1">
      <c r="B5" s="272" t="s">
        <v>135</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row>
    <row r="6" spans="1:37" ht="17.25" customHeight="1">
      <c r="B6" s="272" t="s">
        <v>136</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row>
    <row r="7" spans="1:37" ht="17.25" customHeight="1">
      <c r="B7" s="67"/>
      <c r="C7" s="67"/>
      <c r="D7" s="67"/>
      <c r="E7" s="67"/>
      <c r="F7" s="67"/>
      <c r="G7" s="67"/>
      <c r="H7" s="68"/>
      <c r="I7" s="68"/>
      <c r="J7" s="68"/>
      <c r="K7" s="69"/>
      <c r="L7" s="69"/>
      <c r="M7" s="69"/>
      <c r="N7" s="69"/>
      <c r="O7" s="69"/>
      <c r="P7" s="69"/>
      <c r="Q7" s="69"/>
      <c r="R7" s="69"/>
      <c r="S7" s="69"/>
      <c r="T7" s="69"/>
      <c r="U7" s="69"/>
      <c r="V7" s="69"/>
      <c r="W7" s="69"/>
      <c r="X7" s="69"/>
      <c r="Y7" s="69"/>
      <c r="Z7" s="69"/>
      <c r="AA7" s="69"/>
      <c r="AB7" s="69"/>
      <c r="AC7" s="69"/>
      <c r="AD7" s="69"/>
      <c r="AE7" s="69"/>
    </row>
    <row r="8" spans="1:37" ht="17.25" customHeight="1">
      <c r="B8" s="273" t="s">
        <v>137</v>
      </c>
      <c r="C8" s="273"/>
      <c r="D8" s="273"/>
      <c r="E8" s="273"/>
      <c r="F8" s="273"/>
      <c r="G8" s="273"/>
      <c r="H8" s="273"/>
      <c r="I8" s="273"/>
      <c r="J8" s="274" t="s">
        <v>138</v>
      </c>
      <c r="K8" s="274"/>
      <c r="L8" s="274"/>
      <c r="M8" s="274"/>
      <c r="N8" s="274" t="s">
        <v>139</v>
      </c>
      <c r="O8" s="274"/>
      <c r="P8" s="274"/>
      <c r="Q8" s="274" t="s">
        <v>140</v>
      </c>
      <c r="R8" s="274"/>
      <c r="S8" s="274"/>
      <c r="T8" s="274"/>
      <c r="U8" s="274" t="s">
        <v>141</v>
      </c>
      <c r="V8" s="274"/>
      <c r="W8" s="274"/>
      <c r="X8" s="274"/>
      <c r="Y8" s="274" t="s">
        <v>142</v>
      </c>
      <c r="Z8" s="274"/>
      <c r="AA8" s="274"/>
      <c r="AB8" s="274"/>
      <c r="AC8" s="274" t="s">
        <v>143</v>
      </c>
      <c r="AD8" s="274"/>
      <c r="AE8" s="274"/>
      <c r="AF8" s="276" t="s">
        <v>144</v>
      </c>
      <c r="AG8" s="253"/>
      <c r="AH8" s="253"/>
      <c r="AI8" s="253"/>
      <c r="AJ8" s="253"/>
      <c r="AK8" s="253"/>
    </row>
    <row r="9" spans="1:37" ht="17.25" customHeight="1">
      <c r="B9" s="273"/>
      <c r="C9" s="273"/>
      <c r="D9" s="273"/>
      <c r="E9" s="273"/>
      <c r="F9" s="273"/>
      <c r="G9" s="273"/>
      <c r="H9" s="273"/>
      <c r="I9" s="273"/>
      <c r="J9" s="274"/>
      <c r="K9" s="274"/>
      <c r="L9" s="274"/>
      <c r="M9" s="274"/>
      <c r="N9" s="274"/>
      <c r="O9" s="274"/>
      <c r="P9" s="274"/>
      <c r="Q9" s="274"/>
      <c r="R9" s="274"/>
      <c r="S9" s="274"/>
      <c r="T9" s="274"/>
      <c r="U9" s="274"/>
      <c r="V9" s="274"/>
      <c r="W9" s="274"/>
      <c r="X9" s="274"/>
      <c r="Y9" s="274"/>
      <c r="Z9" s="274"/>
      <c r="AA9" s="274"/>
      <c r="AB9" s="274"/>
      <c r="AC9" s="274"/>
      <c r="AD9" s="274"/>
      <c r="AE9" s="274"/>
      <c r="AF9" s="253"/>
      <c r="AG9" s="253"/>
      <c r="AH9" s="253"/>
      <c r="AI9" s="253"/>
      <c r="AJ9" s="253"/>
      <c r="AK9" s="253"/>
    </row>
    <row r="10" spans="1:37" ht="17.25" customHeight="1">
      <c r="B10" s="273"/>
      <c r="C10" s="273"/>
      <c r="D10" s="273"/>
      <c r="E10" s="273"/>
      <c r="F10" s="273"/>
      <c r="G10" s="273"/>
      <c r="H10" s="273"/>
      <c r="I10" s="273"/>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53"/>
      <c r="AG10" s="253"/>
      <c r="AH10" s="253"/>
      <c r="AI10" s="253"/>
      <c r="AJ10" s="253"/>
      <c r="AK10" s="253"/>
    </row>
    <row r="11" spans="1:37" ht="17.25" customHeight="1">
      <c r="A11" s="275"/>
      <c r="B11" s="277">
        <f>データシート!D15</f>
        <v>0</v>
      </c>
      <c r="C11" s="278"/>
      <c r="D11" s="278"/>
      <c r="E11" s="278"/>
      <c r="F11" s="278"/>
      <c r="G11" s="278"/>
      <c r="H11" s="278"/>
      <c r="I11" s="279"/>
      <c r="J11" s="280" t="e">
        <f>データシート!D18&amp;"kW"</f>
        <v>#N/A</v>
      </c>
      <c r="K11" s="281"/>
      <c r="L11" s="281"/>
      <c r="M11" s="282"/>
      <c r="N11" s="286">
        <f>データシート!D20</f>
        <v>0</v>
      </c>
      <c r="O11" s="287"/>
      <c r="P11" s="288"/>
      <c r="Q11" s="292">
        <f>データシート!D24</f>
        <v>0</v>
      </c>
      <c r="R11" s="293"/>
      <c r="S11" s="293"/>
      <c r="T11" s="294"/>
      <c r="U11" s="298">
        <f>データシート!D24*データシート!D20</f>
        <v>0</v>
      </c>
      <c r="V11" s="281"/>
      <c r="W11" s="281"/>
      <c r="X11" s="282"/>
      <c r="Y11" s="299">
        <f>データシート!D38</f>
        <v>0</v>
      </c>
      <c r="Z11" s="300"/>
      <c r="AA11" s="300"/>
      <c r="AB11" s="301"/>
      <c r="AC11" s="286" t="s">
        <v>145</v>
      </c>
      <c r="AD11" s="287"/>
      <c r="AE11" s="288"/>
      <c r="AF11" s="280">
        <f>データシート!D23</f>
        <v>0</v>
      </c>
      <c r="AG11" s="281"/>
      <c r="AH11" s="281"/>
      <c r="AI11" s="281"/>
      <c r="AJ11" s="281"/>
      <c r="AK11" s="282"/>
    </row>
    <row r="12" spans="1:37" ht="17.25" customHeight="1">
      <c r="A12" s="275"/>
      <c r="B12" s="305">
        <f>データシート!D16</f>
        <v>0</v>
      </c>
      <c r="C12" s="306"/>
      <c r="D12" s="306"/>
      <c r="E12" s="306"/>
      <c r="F12" s="306"/>
      <c r="G12" s="306"/>
      <c r="H12" s="306"/>
      <c r="I12" s="307"/>
      <c r="J12" s="283"/>
      <c r="K12" s="284"/>
      <c r="L12" s="284"/>
      <c r="M12" s="285"/>
      <c r="N12" s="289"/>
      <c r="O12" s="290"/>
      <c r="P12" s="291"/>
      <c r="Q12" s="295"/>
      <c r="R12" s="296"/>
      <c r="S12" s="296"/>
      <c r="T12" s="297"/>
      <c r="U12" s="283"/>
      <c r="V12" s="284"/>
      <c r="W12" s="284"/>
      <c r="X12" s="285"/>
      <c r="Y12" s="302"/>
      <c r="Z12" s="303"/>
      <c r="AA12" s="303"/>
      <c r="AB12" s="304"/>
      <c r="AC12" s="289"/>
      <c r="AD12" s="290"/>
      <c r="AE12" s="291"/>
      <c r="AF12" s="283"/>
      <c r="AG12" s="284"/>
      <c r="AH12" s="284"/>
      <c r="AI12" s="284"/>
      <c r="AJ12" s="284"/>
      <c r="AK12" s="285"/>
    </row>
    <row r="13" spans="1:37" ht="17.25" customHeight="1">
      <c r="A13" s="275"/>
      <c r="B13" s="70"/>
      <c r="C13" s="71"/>
      <c r="D13" s="71"/>
      <c r="E13" s="71"/>
      <c r="F13" s="71"/>
      <c r="G13" s="71"/>
      <c r="H13" s="71"/>
      <c r="I13" s="72"/>
      <c r="J13" s="70"/>
      <c r="K13" s="71"/>
      <c r="L13" s="71"/>
      <c r="M13" s="72"/>
      <c r="N13" s="70"/>
      <c r="O13" s="71"/>
      <c r="P13" s="72"/>
      <c r="Q13" s="70"/>
      <c r="R13" s="71"/>
      <c r="S13" s="71"/>
      <c r="T13" s="72"/>
      <c r="U13" s="70"/>
      <c r="V13" s="71"/>
      <c r="W13" s="71"/>
      <c r="X13" s="72"/>
      <c r="Y13" s="70"/>
      <c r="Z13" s="71"/>
      <c r="AA13" s="71"/>
      <c r="AB13" s="72"/>
      <c r="AC13" s="70"/>
      <c r="AD13" s="71"/>
      <c r="AE13" s="72"/>
      <c r="AF13" s="70"/>
      <c r="AG13" s="71"/>
      <c r="AH13" s="71"/>
      <c r="AI13" s="71"/>
      <c r="AJ13" s="71"/>
      <c r="AK13" s="72"/>
    </row>
    <row r="14" spans="1:37" ht="17.25" customHeight="1">
      <c r="A14" s="275"/>
      <c r="B14" s="70"/>
      <c r="C14" s="71"/>
      <c r="D14" s="71"/>
      <c r="E14" s="71"/>
      <c r="F14" s="71"/>
      <c r="G14" s="71"/>
      <c r="H14" s="71"/>
      <c r="I14" s="72"/>
      <c r="J14" s="70"/>
      <c r="K14" s="71"/>
      <c r="L14" s="71"/>
      <c r="M14" s="72"/>
      <c r="N14" s="70"/>
      <c r="O14" s="71"/>
      <c r="P14" s="72"/>
      <c r="Q14" s="70"/>
      <c r="R14" s="71"/>
      <c r="S14" s="71"/>
      <c r="T14" s="72"/>
      <c r="U14" s="70"/>
      <c r="V14" s="71"/>
      <c r="W14" s="71"/>
      <c r="X14" s="72"/>
      <c r="Y14" s="70"/>
      <c r="Z14" s="71"/>
      <c r="AA14" s="71"/>
      <c r="AB14" s="72"/>
      <c r="AC14" s="70"/>
      <c r="AD14" s="71"/>
      <c r="AE14" s="72"/>
      <c r="AF14" s="70"/>
      <c r="AG14" s="71"/>
      <c r="AH14" s="71"/>
      <c r="AI14" s="71"/>
      <c r="AJ14" s="71"/>
      <c r="AK14" s="72"/>
    </row>
    <row r="15" spans="1:37" ht="17.25" customHeight="1">
      <c r="A15" s="275"/>
      <c r="B15" s="70"/>
      <c r="C15" s="71"/>
      <c r="D15" s="71"/>
      <c r="E15" s="71"/>
      <c r="F15" s="71"/>
      <c r="G15" s="71"/>
      <c r="H15" s="71"/>
      <c r="I15" s="72"/>
      <c r="J15" s="70"/>
      <c r="K15" s="71"/>
      <c r="L15" s="71"/>
      <c r="M15" s="72"/>
      <c r="N15" s="70"/>
      <c r="O15" s="71"/>
      <c r="P15" s="72"/>
      <c r="Q15" s="70"/>
      <c r="R15" s="71"/>
      <c r="S15" s="71"/>
      <c r="T15" s="72"/>
      <c r="U15" s="70"/>
      <c r="V15" s="71"/>
      <c r="W15" s="71"/>
      <c r="X15" s="72"/>
      <c r="Y15" s="70"/>
      <c r="Z15" s="71"/>
      <c r="AA15" s="71"/>
      <c r="AB15" s="72"/>
      <c r="AC15" s="70"/>
      <c r="AD15" s="71"/>
      <c r="AE15" s="72"/>
      <c r="AF15" s="70"/>
      <c r="AG15" s="71"/>
      <c r="AH15" s="71"/>
      <c r="AI15" s="71"/>
      <c r="AJ15" s="71"/>
      <c r="AK15" s="72"/>
    </row>
    <row r="16" spans="1:37" ht="17.25" customHeight="1">
      <c r="A16" s="275"/>
      <c r="B16" s="70"/>
      <c r="C16" s="71"/>
      <c r="D16" s="71"/>
      <c r="E16" s="71"/>
      <c r="F16" s="71"/>
      <c r="G16" s="71"/>
      <c r="H16" s="71"/>
      <c r="I16" s="72"/>
      <c r="J16" s="70"/>
      <c r="K16" s="71"/>
      <c r="L16" s="71"/>
      <c r="M16" s="72"/>
      <c r="N16" s="70"/>
      <c r="O16" s="71"/>
      <c r="P16" s="72"/>
      <c r="Q16" s="70"/>
      <c r="R16" s="71"/>
      <c r="S16" s="71"/>
      <c r="T16" s="72"/>
      <c r="U16" s="70"/>
      <c r="V16" s="71"/>
      <c r="W16" s="71"/>
      <c r="X16" s="72"/>
      <c r="Y16" s="70"/>
      <c r="Z16" s="71"/>
      <c r="AA16" s="71"/>
      <c r="AB16" s="72"/>
      <c r="AC16" s="70"/>
      <c r="AD16" s="71"/>
      <c r="AE16" s="72"/>
      <c r="AF16" s="70"/>
      <c r="AG16" s="71"/>
      <c r="AH16" s="71"/>
      <c r="AI16" s="71"/>
      <c r="AJ16" s="71"/>
      <c r="AK16" s="72"/>
    </row>
    <row r="17" spans="1:37" ht="17.25" customHeight="1">
      <c r="A17" s="275"/>
      <c r="B17" s="70"/>
      <c r="C17" s="71"/>
      <c r="D17" s="71"/>
      <c r="E17" s="71"/>
      <c r="F17" s="71"/>
      <c r="G17" s="71"/>
      <c r="H17" s="71"/>
      <c r="I17" s="72"/>
      <c r="J17" s="70"/>
      <c r="K17" s="71"/>
      <c r="L17" s="71"/>
      <c r="M17" s="72"/>
      <c r="N17" s="70"/>
      <c r="O17" s="71"/>
      <c r="P17" s="72"/>
      <c r="Q17" s="70"/>
      <c r="R17" s="71"/>
      <c r="S17" s="71"/>
      <c r="T17" s="72"/>
      <c r="U17" s="70"/>
      <c r="V17" s="71"/>
      <c r="W17" s="71"/>
      <c r="X17" s="72"/>
      <c r="Y17" s="70"/>
      <c r="Z17" s="71"/>
      <c r="AA17" s="71"/>
      <c r="AB17" s="72"/>
      <c r="AC17" s="70"/>
      <c r="AD17" s="71"/>
      <c r="AE17" s="72"/>
      <c r="AF17" s="70"/>
      <c r="AG17" s="71"/>
      <c r="AH17" s="71"/>
      <c r="AI17" s="71"/>
      <c r="AJ17" s="71"/>
      <c r="AK17" s="72"/>
    </row>
    <row r="18" spans="1:37" ht="17.25" customHeight="1">
      <c r="A18" s="275"/>
      <c r="B18" s="70"/>
      <c r="C18" s="71"/>
      <c r="D18" s="71"/>
      <c r="E18" s="71"/>
      <c r="F18" s="71"/>
      <c r="G18" s="71"/>
      <c r="H18" s="71"/>
      <c r="I18" s="72"/>
      <c r="J18" s="70"/>
      <c r="K18" s="71"/>
      <c r="L18" s="71"/>
      <c r="M18" s="72"/>
      <c r="N18" s="70"/>
      <c r="O18" s="71"/>
      <c r="P18" s="72"/>
      <c r="Q18" s="70"/>
      <c r="R18" s="71"/>
      <c r="S18" s="71"/>
      <c r="T18" s="72"/>
      <c r="U18" s="70"/>
      <c r="V18" s="71"/>
      <c r="W18" s="71"/>
      <c r="X18" s="72"/>
      <c r="Y18" s="70"/>
      <c r="Z18" s="71"/>
      <c r="AA18" s="71"/>
      <c r="AB18" s="72"/>
      <c r="AC18" s="70"/>
      <c r="AD18" s="71"/>
      <c r="AE18" s="72"/>
      <c r="AF18" s="70"/>
      <c r="AG18" s="71"/>
      <c r="AH18" s="71"/>
      <c r="AI18" s="71"/>
      <c r="AJ18" s="71"/>
      <c r="AK18" s="72"/>
    </row>
    <row r="19" spans="1:37" ht="17.25" customHeight="1">
      <c r="A19" s="275"/>
      <c r="B19" s="70"/>
      <c r="C19" s="71"/>
      <c r="D19" s="71"/>
      <c r="E19" s="71"/>
      <c r="F19" s="71"/>
      <c r="G19" s="71"/>
      <c r="H19" s="71"/>
      <c r="I19" s="72"/>
      <c r="J19" s="70"/>
      <c r="K19" s="71"/>
      <c r="L19" s="71"/>
      <c r="M19" s="72"/>
      <c r="N19" s="70"/>
      <c r="O19" s="71"/>
      <c r="P19" s="72"/>
      <c r="Q19" s="70"/>
      <c r="R19" s="71"/>
      <c r="S19" s="71"/>
      <c r="T19" s="72"/>
      <c r="U19" s="70"/>
      <c r="V19" s="71"/>
      <c r="W19" s="71"/>
      <c r="X19" s="72"/>
      <c r="Y19" s="70"/>
      <c r="Z19" s="71"/>
      <c r="AA19" s="71"/>
      <c r="AB19" s="72"/>
      <c r="AC19" s="70"/>
      <c r="AD19" s="71"/>
      <c r="AE19" s="72"/>
      <c r="AF19" s="70"/>
      <c r="AG19" s="71"/>
      <c r="AH19" s="71"/>
      <c r="AI19" s="71"/>
      <c r="AJ19" s="71"/>
      <c r="AK19" s="72"/>
    </row>
    <row r="20" spans="1:37" ht="17.25" customHeight="1">
      <c r="A20" s="275"/>
      <c r="B20" s="70"/>
      <c r="C20" s="71"/>
      <c r="D20" s="71"/>
      <c r="E20" s="71"/>
      <c r="F20" s="71"/>
      <c r="G20" s="71"/>
      <c r="H20" s="71"/>
      <c r="I20" s="72"/>
      <c r="J20" s="70"/>
      <c r="K20" s="71"/>
      <c r="L20" s="71"/>
      <c r="M20" s="72"/>
      <c r="N20" s="70"/>
      <c r="O20" s="71"/>
      <c r="P20" s="72"/>
      <c r="Q20" s="70"/>
      <c r="R20" s="71"/>
      <c r="S20" s="71"/>
      <c r="T20" s="72"/>
      <c r="U20" s="70"/>
      <c r="V20" s="71"/>
      <c r="W20" s="71"/>
      <c r="X20" s="72"/>
      <c r="Y20" s="70"/>
      <c r="Z20" s="71"/>
      <c r="AA20" s="71"/>
      <c r="AB20" s="72"/>
      <c r="AC20" s="70"/>
      <c r="AD20" s="71"/>
      <c r="AE20" s="72"/>
      <c r="AF20" s="70"/>
      <c r="AG20" s="71"/>
      <c r="AH20" s="71"/>
      <c r="AI20" s="71"/>
      <c r="AJ20" s="71"/>
      <c r="AK20" s="72"/>
    </row>
    <row r="21" spans="1:37" ht="17.25" customHeight="1">
      <c r="A21" s="275"/>
      <c r="B21" s="70"/>
      <c r="C21" s="71"/>
      <c r="D21" s="71"/>
      <c r="E21" s="71"/>
      <c r="F21" s="71"/>
      <c r="G21" s="71"/>
      <c r="H21" s="71"/>
      <c r="I21" s="72"/>
      <c r="J21" s="70"/>
      <c r="K21" s="71"/>
      <c r="L21" s="71"/>
      <c r="M21" s="72"/>
      <c r="N21" s="70"/>
      <c r="O21" s="71"/>
      <c r="P21" s="72"/>
      <c r="Q21" s="70"/>
      <c r="R21" s="71"/>
      <c r="S21" s="71"/>
      <c r="T21" s="72"/>
      <c r="U21" s="70"/>
      <c r="V21" s="71"/>
      <c r="W21" s="71"/>
      <c r="X21" s="72"/>
      <c r="Y21" s="70"/>
      <c r="Z21" s="71"/>
      <c r="AA21" s="71"/>
      <c r="AB21" s="72"/>
      <c r="AC21" s="70"/>
      <c r="AD21" s="71"/>
      <c r="AE21" s="72"/>
      <c r="AF21" s="70"/>
      <c r="AG21" s="71"/>
      <c r="AH21" s="71"/>
      <c r="AI21" s="71"/>
      <c r="AJ21" s="71"/>
      <c r="AK21" s="72"/>
    </row>
    <row r="22" spans="1:37" ht="17.25" customHeight="1">
      <c r="A22" s="275"/>
      <c r="B22" s="70"/>
      <c r="C22" s="71"/>
      <c r="D22" s="71"/>
      <c r="E22" s="71"/>
      <c r="F22" s="71"/>
      <c r="G22" s="71"/>
      <c r="H22" s="71"/>
      <c r="I22" s="72"/>
      <c r="J22" s="70"/>
      <c r="K22" s="71"/>
      <c r="L22" s="71"/>
      <c r="M22" s="72"/>
      <c r="N22" s="70"/>
      <c r="O22" s="71"/>
      <c r="P22" s="72"/>
      <c r="Q22" s="70"/>
      <c r="R22" s="71"/>
      <c r="S22" s="71"/>
      <c r="T22" s="72"/>
      <c r="U22" s="70"/>
      <c r="V22" s="71"/>
      <c r="W22" s="71"/>
      <c r="X22" s="72"/>
      <c r="Y22" s="70"/>
      <c r="Z22" s="71"/>
      <c r="AA22" s="71"/>
      <c r="AB22" s="72"/>
      <c r="AC22" s="70"/>
      <c r="AD22" s="71"/>
      <c r="AE22" s="72"/>
      <c r="AF22" s="70"/>
      <c r="AG22" s="71"/>
      <c r="AH22" s="71"/>
      <c r="AI22" s="71"/>
      <c r="AJ22" s="71"/>
      <c r="AK22" s="72"/>
    </row>
    <row r="23" spans="1:37" ht="17.25" customHeight="1">
      <c r="A23" s="275"/>
      <c r="B23" s="70"/>
      <c r="C23" s="71"/>
      <c r="D23" s="71"/>
      <c r="E23" s="71"/>
      <c r="F23" s="71"/>
      <c r="G23" s="71"/>
      <c r="H23" s="71"/>
      <c r="I23" s="72"/>
      <c r="J23" s="70"/>
      <c r="K23" s="71"/>
      <c r="L23" s="71"/>
      <c r="M23" s="72"/>
      <c r="N23" s="70"/>
      <c r="O23" s="71"/>
      <c r="P23" s="72"/>
      <c r="Q23" s="70"/>
      <c r="R23" s="71"/>
      <c r="S23" s="71"/>
      <c r="T23" s="72"/>
      <c r="U23" s="70"/>
      <c r="V23" s="71"/>
      <c r="W23" s="71"/>
      <c r="X23" s="72"/>
      <c r="Y23" s="70"/>
      <c r="Z23" s="71"/>
      <c r="AA23" s="71"/>
      <c r="AB23" s="72"/>
      <c r="AC23" s="70"/>
      <c r="AD23" s="71"/>
      <c r="AE23" s="72"/>
      <c r="AF23" s="70"/>
      <c r="AG23" s="71"/>
      <c r="AH23" s="71"/>
      <c r="AI23" s="71"/>
      <c r="AJ23" s="71"/>
      <c r="AK23" s="72"/>
    </row>
    <row r="24" spans="1:37" ht="17.25" customHeight="1">
      <c r="A24" s="275"/>
      <c r="B24" s="70"/>
      <c r="C24" s="71"/>
      <c r="D24" s="71"/>
      <c r="E24" s="71"/>
      <c r="F24" s="71"/>
      <c r="G24" s="71"/>
      <c r="H24" s="71"/>
      <c r="I24" s="72"/>
      <c r="J24" s="70"/>
      <c r="K24" s="71"/>
      <c r="L24" s="71"/>
      <c r="M24" s="72"/>
      <c r="N24" s="70"/>
      <c r="O24" s="71"/>
      <c r="P24" s="72"/>
      <c r="Q24" s="70"/>
      <c r="R24" s="71"/>
      <c r="S24" s="71"/>
      <c r="T24" s="72"/>
      <c r="U24" s="70"/>
      <c r="V24" s="71"/>
      <c r="W24" s="71"/>
      <c r="X24" s="72"/>
      <c r="Y24" s="70"/>
      <c r="Z24" s="71"/>
      <c r="AA24" s="71"/>
      <c r="AB24" s="72"/>
      <c r="AC24" s="70"/>
      <c r="AD24" s="71"/>
      <c r="AE24" s="72"/>
      <c r="AF24" s="70"/>
      <c r="AG24" s="71"/>
      <c r="AH24" s="71"/>
      <c r="AI24" s="71"/>
      <c r="AJ24" s="71"/>
      <c r="AK24" s="72"/>
    </row>
    <row r="25" spans="1:37" ht="17.25" customHeight="1">
      <c r="A25" s="275"/>
      <c r="B25" s="70"/>
      <c r="C25" s="71"/>
      <c r="D25" s="71"/>
      <c r="E25" s="71"/>
      <c r="F25" s="71"/>
      <c r="G25" s="71"/>
      <c r="H25" s="71"/>
      <c r="I25" s="72"/>
      <c r="J25" s="70"/>
      <c r="K25" s="71"/>
      <c r="L25" s="71"/>
      <c r="M25" s="72"/>
      <c r="N25" s="70"/>
      <c r="O25" s="71"/>
      <c r="P25" s="72"/>
      <c r="Q25" s="70"/>
      <c r="R25" s="71"/>
      <c r="S25" s="71"/>
      <c r="T25" s="72"/>
      <c r="U25" s="70"/>
      <c r="V25" s="71"/>
      <c r="W25" s="71"/>
      <c r="X25" s="72"/>
      <c r="Y25" s="70"/>
      <c r="Z25" s="71"/>
      <c r="AA25" s="71"/>
      <c r="AB25" s="72"/>
      <c r="AC25" s="70"/>
      <c r="AD25" s="71"/>
      <c r="AE25" s="72"/>
      <c r="AF25" s="70"/>
      <c r="AG25" s="71"/>
      <c r="AH25" s="71"/>
      <c r="AI25" s="71"/>
      <c r="AJ25" s="71"/>
      <c r="AK25" s="72"/>
    </row>
    <row r="26" spans="1:37" ht="17.25" customHeight="1">
      <c r="A26" s="275"/>
      <c r="B26" s="70"/>
      <c r="C26" s="71"/>
      <c r="D26" s="71"/>
      <c r="E26" s="71"/>
      <c r="F26" s="71"/>
      <c r="G26" s="71"/>
      <c r="H26" s="71"/>
      <c r="I26" s="72"/>
      <c r="J26" s="70"/>
      <c r="K26" s="71"/>
      <c r="L26" s="71"/>
      <c r="M26" s="72"/>
      <c r="N26" s="70"/>
      <c r="O26" s="71"/>
      <c r="P26" s="72"/>
      <c r="Q26" s="70"/>
      <c r="R26" s="71"/>
      <c r="S26" s="71"/>
      <c r="T26" s="72"/>
      <c r="U26" s="70"/>
      <c r="V26" s="71"/>
      <c r="W26" s="71"/>
      <c r="X26" s="72"/>
      <c r="Y26" s="70"/>
      <c r="Z26" s="71"/>
      <c r="AA26" s="71"/>
      <c r="AB26" s="72"/>
      <c r="AC26" s="70"/>
      <c r="AD26" s="71"/>
      <c r="AE26" s="72"/>
      <c r="AF26" s="70"/>
      <c r="AG26" s="71"/>
      <c r="AH26" s="71"/>
      <c r="AI26" s="71"/>
      <c r="AJ26" s="71"/>
      <c r="AK26" s="72"/>
    </row>
    <row r="27" spans="1:37" ht="17.25" customHeight="1">
      <c r="A27" s="275"/>
      <c r="B27" s="70"/>
      <c r="C27" s="71"/>
      <c r="D27" s="71"/>
      <c r="E27" s="71"/>
      <c r="F27" s="71"/>
      <c r="G27" s="71"/>
      <c r="H27" s="71"/>
      <c r="I27" s="72"/>
      <c r="J27" s="70"/>
      <c r="K27" s="71"/>
      <c r="L27" s="71"/>
      <c r="M27" s="72"/>
      <c r="N27" s="70"/>
      <c r="O27" s="71"/>
      <c r="P27" s="72"/>
      <c r="Q27" s="70"/>
      <c r="R27" s="71"/>
      <c r="S27" s="71"/>
      <c r="T27" s="72"/>
      <c r="U27" s="70"/>
      <c r="V27" s="71"/>
      <c r="W27" s="71"/>
      <c r="X27" s="72"/>
      <c r="Y27" s="70"/>
      <c r="Z27" s="71"/>
      <c r="AA27" s="71"/>
      <c r="AB27" s="72"/>
      <c r="AC27" s="70"/>
      <c r="AD27" s="71"/>
      <c r="AE27" s="72"/>
      <c r="AF27" s="70"/>
      <c r="AG27" s="71"/>
      <c r="AH27" s="71"/>
      <c r="AI27" s="71"/>
      <c r="AJ27" s="71"/>
      <c r="AK27" s="72"/>
    </row>
    <row r="28" spans="1:37" ht="17.25" customHeight="1">
      <c r="A28" s="275"/>
      <c r="B28" s="70"/>
      <c r="C28" s="71"/>
      <c r="D28" s="71"/>
      <c r="E28" s="71"/>
      <c r="F28" s="71"/>
      <c r="G28" s="71"/>
      <c r="H28" s="71"/>
      <c r="I28" s="72"/>
      <c r="J28" s="70"/>
      <c r="K28" s="71"/>
      <c r="L28" s="71"/>
      <c r="M28" s="72"/>
      <c r="N28" s="70"/>
      <c r="O28" s="71"/>
      <c r="P28" s="72"/>
      <c r="Q28" s="70"/>
      <c r="R28" s="71"/>
      <c r="S28" s="71"/>
      <c r="T28" s="72"/>
      <c r="U28" s="70"/>
      <c r="V28" s="71"/>
      <c r="W28" s="71"/>
      <c r="X28" s="72"/>
      <c r="Y28" s="70"/>
      <c r="Z28" s="71"/>
      <c r="AA28" s="71"/>
      <c r="AB28" s="72"/>
      <c r="AC28" s="70"/>
      <c r="AD28" s="71"/>
      <c r="AE28" s="72"/>
      <c r="AF28" s="70"/>
      <c r="AG28" s="71"/>
      <c r="AH28" s="71"/>
      <c r="AI28" s="71"/>
      <c r="AJ28" s="71"/>
      <c r="AK28" s="72"/>
    </row>
    <row r="29" spans="1:37" ht="17.25" customHeight="1">
      <c r="A29" s="275"/>
      <c r="B29" s="70"/>
      <c r="C29" s="71"/>
      <c r="D29" s="71"/>
      <c r="E29" s="71"/>
      <c r="F29" s="71"/>
      <c r="G29" s="71"/>
      <c r="H29" s="71"/>
      <c r="I29" s="72"/>
      <c r="J29" s="70"/>
      <c r="K29" s="71"/>
      <c r="L29" s="71"/>
      <c r="M29" s="72"/>
      <c r="N29" s="70"/>
      <c r="O29" s="71"/>
      <c r="P29" s="72"/>
      <c r="Q29" s="70"/>
      <c r="R29" s="71"/>
      <c r="S29" s="71"/>
      <c r="T29" s="72"/>
      <c r="U29" s="70"/>
      <c r="V29" s="71"/>
      <c r="W29" s="71"/>
      <c r="X29" s="72"/>
      <c r="Y29" s="70"/>
      <c r="Z29" s="71"/>
      <c r="AA29" s="71"/>
      <c r="AB29" s="72"/>
      <c r="AC29" s="70"/>
      <c r="AD29" s="71"/>
      <c r="AE29" s="72"/>
      <c r="AF29" s="70"/>
      <c r="AG29" s="71"/>
      <c r="AH29" s="71"/>
      <c r="AI29" s="71"/>
      <c r="AJ29" s="71"/>
      <c r="AK29" s="72"/>
    </row>
    <row r="30" spans="1:37" ht="17.25" customHeight="1">
      <c r="A30" s="275"/>
      <c r="B30" s="70"/>
      <c r="C30" s="71"/>
      <c r="D30" s="71"/>
      <c r="E30" s="71"/>
      <c r="F30" s="71"/>
      <c r="G30" s="71"/>
      <c r="H30" s="71"/>
      <c r="I30" s="72"/>
      <c r="J30" s="70"/>
      <c r="K30" s="71"/>
      <c r="L30" s="71"/>
      <c r="M30" s="72"/>
      <c r="N30" s="70"/>
      <c r="O30" s="71"/>
      <c r="P30" s="72"/>
      <c r="Q30" s="70"/>
      <c r="R30" s="71"/>
      <c r="S30" s="71"/>
      <c r="T30" s="72"/>
      <c r="U30" s="70"/>
      <c r="V30" s="71"/>
      <c r="W30" s="71"/>
      <c r="X30" s="72"/>
      <c r="Y30" s="70"/>
      <c r="Z30" s="71"/>
      <c r="AA30" s="71"/>
      <c r="AB30" s="72"/>
      <c r="AC30" s="70"/>
      <c r="AD30" s="71"/>
      <c r="AE30" s="72"/>
      <c r="AF30" s="70"/>
      <c r="AG30" s="71"/>
      <c r="AH30" s="71"/>
      <c r="AI30" s="71"/>
      <c r="AJ30" s="71"/>
      <c r="AK30" s="72"/>
    </row>
    <row r="31" spans="1:37" ht="17.25" customHeight="1">
      <c r="A31" s="275"/>
      <c r="B31" s="70"/>
      <c r="C31" s="71"/>
      <c r="D31" s="71"/>
      <c r="E31" s="71"/>
      <c r="F31" s="71"/>
      <c r="G31" s="71"/>
      <c r="H31" s="71"/>
      <c r="I31" s="72"/>
      <c r="J31" s="70"/>
      <c r="K31" s="71"/>
      <c r="L31" s="71"/>
      <c r="M31" s="72"/>
      <c r="N31" s="70"/>
      <c r="O31" s="71"/>
      <c r="P31" s="72"/>
      <c r="Q31" s="70"/>
      <c r="R31" s="71"/>
      <c r="S31" s="71"/>
      <c r="T31" s="72"/>
      <c r="U31" s="70"/>
      <c r="V31" s="71"/>
      <c r="W31" s="71"/>
      <c r="X31" s="72"/>
      <c r="Y31" s="70"/>
      <c r="Z31" s="71"/>
      <c r="AA31" s="71"/>
      <c r="AB31" s="72"/>
      <c r="AC31" s="70"/>
      <c r="AD31" s="71"/>
      <c r="AE31" s="72"/>
      <c r="AF31" s="70"/>
      <c r="AG31" s="71"/>
      <c r="AH31" s="71"/>
      <c r="AI31" s="71"/>
      <c r="AJ31" s="71"/>
      <c r="AK31" s="72"/>
    </row>
    <row r="32" spans="1:37" ht="17.25" customHeight="1">
      <c r="A32" s="275"/>
      <c r="B32" s="70"/>
      <c r="C32" s="71"/>
      <c r="D32" s="71"/>
      <c r="E32" s="71"/>
      <c r="F32" s="71"/>
      <c r="G32" s="71"/>
      <c r="H32" s="71"/>
      <c r="I32" s="72"/>
      <c r="J32" s="70"/>
      <c r="K32" s="71"/>
      <c r="L32" s="71"/>
      <c r="M32" s="72"/>
      <c r="N32" s="70"/>
      <c r="O32" s="71"/>
      <c r="P32" s="72"/>
      <c r="Q32" s="70"/>
      <c r="R32" s="71"/>
      <c r="S32" s="71"/>
      <c r="T32" s="72"/>
      <c r="U32" s="70"/>
      <c r="V32" s="71"/>
      <c r="W32" s="71"/>
      <c r="X32" s="72"/>
      <c r="Y32" s="70"/>
      <c r="Z32" s="71"/>
      <c r="AA32" s="71"/>
      <c r="AB32" s="72"/>
      <c r="AC32" s="70"/>
      <c r="AD32" s="71"/>
      <c r="AE32" s="72"/>
      <c r="AF32" s="70"/>
      <c r="AG32" s="71"/>
      <c r="AH32" s="71"/>
      <c r="AI32" s="71"/>
      <c r="AJ32" s="71"/>
      <c r="AK32" s="72"/>
    </row>
    <row r="33" spans="1:37" ht="17.25" customHeight="1">
      <c r="A33" s="275"/>
      <c r="B33" s="70"/>
      <c r="C33" s="71"/>
      <c r="D33" s="71"/>
      <c r="E33" s="71"/>
      <c r="F33" s="71"/>
      <c r="G33" s="71"/>
      <c r="H33" s="71"/>
      <c r="I33" s="72"/>
      <c r="J33" s="70"/>
      <c r="K33" s="71"/>
      <c r="L33" s="71"/>
      <c r="M33" s="72"/>
      <c r="N33" s="70"/>
      <c r="O33" s="71"/>
      <c r="P33" s="72"/>
      <c r="Q33" s="70"/>
      <c r="R33" s="71"/>
      <c r="S33" s="71"/>
      <c r="T33" s="72"/>
      <c r="U33" s="70"/>
      <c r="V33" s="71"/>
      <c r="W33" s="71"/>
      <c r="X33" s="72"/>
      <c r="Y33" s="70"/>
      <c r="Z33" s="71"/>
      <c r="AA33" s="71"/>
      <c r="AB33" s="72"/>
      <c r="AC33" s="70"/>
      <c r="AD33" s="71"/>
      <c r="AE33" s="72"/>
      <c r="AF33" s="70"/>
      <c r="AG33" s="71"/>
      <c r="AH33" s="71"/>
      <c r="AI33" s="71"/>
      <c r="AJ33" s="71"/>
      <c r="AK33" s="72"/>
    </row>
    <row r="34" spans="1:37" s="3" customFormat="1" ht="17.25" customHeight="1">
      <c r="A34" s="275"/>
      <c r="B34" s="70"/>
      <c r="C34" s="71"/>
      <c r="D34" s="71"/>
      <c r="E34" s="71"/>
      <c r="F34" s="71"/>
      <c r="G34" s="71"/>
      <c r="H34" s="71"/>
      <c r="I34" s="72"/>
      <c r="J34" s="70"/>
      <c r="K34" s="71"/>
      <c r="L34" s="71"/>
      <c r="M34" s="72"/>
      <c r="N34" s="70"/>
      <c r="O34" s="71"/>
      <c r="P34" s="72"/>
      <c r="Q34" s="70"/>
      <c r="R34" s="71"/>
      <c r="S34" s="71"/>
      <c r="T34" s="72"/>
      <c r="U34" s="70"/>
      <c r="V34" s="71"/>
      <c r="W34" s="71"/>
      <c r="X34" s="72"/>
      <c r="Y34" s="70"/>
      <c r="Z34" s="71"/>
      <c r="AA34" s="71"/>
      <c r="AB34" s="72"/>
      <c r="AC34" s="70"/>
      <c r="AD34" s="71"/>
      <c r="AE34" s="72"/>
      <c r="AF34" s="70"/>
      <c r="AG34" s="71"/>
      <c r="AH34" s="71"/>
      <c r="AI34" s="71"/>
      <c r="AJ34" s="71"/>
      <c r="AK34" s="72"/>
    </row>
    <row r="35" spans="1:37" s="3" customFormat="1" ht="17.25" customHeight="1">
      <c r="A35" s="275"/>
      <c r="B35" s="70"/>
      <c r="C35" s="71"/>
      <c r="D35" s="71"/>
      <c r="E35" s="71"/>
      <c r="F35" s="71"/>
      <c r="G35" s="71"/>
      <c r="H35" s="71"/>
      <c r="I35" s="72"/>
      <c r="J35" s="70"/>
      <c r="K35" s="71"/>
      <c r="L35" s="71"/>
      <c r="M35" s="72"/>
      <c r="N35" s="70"/>
      <c r="O35" s="71"/>
      <c r="P35" s="72"/>
      <c r="Q35" s="70"/>
      <c r="R35" s="71"/>
      <c r="S35" s="71"/>
      <c r="T35" s="72"/>
      <c r="U35" s="70"/>
      <c r="V35" s="71"/>
      <c r="W35" s="71"/>
      <c r="X35" s="72"/>
      <c r="Y35" s="70"/>
      <c r="Z35" s="71"/>
      <c r="AA35" s="71"/>
      <c r="AB35" s="72"/>
      <c r="AC35" s="70"/>
      <c r="AD35" s="71"/>
      <c r="AE35" s="72"/>
      <c r="AF35" s="70"/>
      <c r="AG35" s="71"/>
      <c r="AH35" s="71"/>
      <c r="AI35" s="71"/>
      <c r="AJ35" s="71"/>
      <c r="AK35" s="72"/>
    </row>
    <row r="36" spans="1:37" ht="17.25" customHeight="1">
      <c r="A36" s="275"/>
      <c r="B36" s="70"/>
      <c r="C36" s="71"/>
      <c r="D36" s="71"/>
      <c r="E36" s="71"/>
      <c r="F36" s="71"/>
      <c r="G36" s="71"/>
      <c r="H36" s="71"/>
      <c r="I36" s="72"/>
      <c r="J36" s="70"/>
      <c r="K36" s="71"/>
      <c r="L36" s="71"/>
      <c r="M36" s="72"/>
      <c r="N36" s="70"/>
      <c r="O36" s="71"/>
      <c r="P36" s="72"/>
      <c r="Q36" s="70"/>
      <c r="R36" s="71"/>
      <c r="S36" s="71"/>
      <c r="T36" s="72"/>
      <c r="U36" s="70"/>
      <c r="V36" s="71"/>
      <c r="W36" s="71"/>
      <c r="X36" s="72"/>
      <c r="Y36" s="70"/>
      <c r="Z36" s="71"/>
      <c r="AA36" s="71"/>
      <c r="AB36" s="72"/>
      <c r="AC36" s="70"/>
      <c r="AD36" s="71"/>
      <c r="AE36" s="72"/>
      <c r="AF36" s="70"/>
      <c r="AG36" s="71"/>
      <c r="AH36" s="71"/>
      <c r="AI36" s="71"/>
      <c r="AJ36" s="71"/>
      <c r="AK36" s="72"/>
    </row>
    <row r="37" spans="1:37" ht="17.25" customHeight="1">
      <c r="A37" s="275"/>
      <c r="B37" s="70"/>
      <c r="C37" s="71"/>
      <c r="D37" s="71"/>
      <c r="E37" s="71"/>
      <c r="F37" s="71"/>
      <c r="G37" s="71"/>
      <c r="H37" s="71"/>
      <c r="I37" s="72"/>
      <c r="J37" s="70"/>
      <c r="K37" s="71"/>
      <c r="L37" s="71"/>
      <c r="M37" s="72"/>
      <c r="N37" s="70"/>
      <c r="O37" s="71"/>
      <c r="P37" s="72"/>
      <c r="Q37" s="70"/>
      <c r="R37" s="71"/>
      <c r="S37" s="71"/>
      <c r="T37" s="72"/>
      <c r="U37" s="70"/>
      <c r="V37" s="71"/>
      <c r="W37" s="71"/>
      <c r="X37" s="72"/>
      <c r="Y37" s="70"/>
      <c r="Z37" s="71"/>
      <c r="AA37" s="71"/>
      <c r="AB37" s="72"/>
      <c r="AC37" s="70"/>
      <c r="AD37" s="71"/>
      <c r="AE37" s="72"/>
      <c r="AF37" s="70"/>
      <c r="AG37" s="71"/>
      <c r="AH37" s="71"/>
      <c r="AI37" s="71"/>
      <c r="AJ37" s="71"/>
      <c r="AK37" s="72"/>
    </row>
    <row r="38" spans="1:37" ht="17.25" customHeight="1">
      <c r="A38" s="275"/>
      <c r="B38" s="70"/>
      <c r="C38" s="71"/>
      <c r="D38" s="71"/>
      <c r="E38" s="71"/>
      <c r="F38" s="71"/>
      <c r="G38" s="71"/>
      <c r="H38" s="71"/>
      <c r="I38" s="72"/>
      <c r="J38" s="70"/>
      <c r="K38" s="71"/>
      <c r="L38" s="71"/>
      <c r="M38" s="72"/>
      <c r="N38" s="70"/>
      <c r="O38" s="71"/>
      <c r="P38" s="72"/>
      <c r="Q38" s="70"/>
      <c r="R38" s="71"/>
      <c r="S38" s="71"/>
      <c r="T38" s="72"/>
      <c r="U38" s="70"/>
      <c r="V38" s="71"/>
      <c r="W38" s="71"/>
      <c r="X38" s="72"/>
      <c r="Y38" s="70"/>
      <c r="Z38" s="71"/>
      <c r="AA38" s="71"/>
      <c r="AB38" s="72"/>
      <c r="AC38" s="70"/>
      <c r="AD38" s="71"/>
      <c r="AE38" s="72"/>
      <c r="AF38" s="70"/>
      <c r="AG38" s="71"/>
      <c r="AH38" s="71"/>
      <c r="AI38" s="71"/>
      <c r="AJ38" s="71"/>
      <c r="AK38" s="72"/>
    </row>
    <row r="39" spans="1:37" ht="17.25" customHeight="1">
      <c r="A39" s="275"/>
      <c r="B39" s="70"/>
      <c r="C39" s="71"/>
      <c r="D39" s="71"/>
      <c r="E39" s="71"/>
      <c r="F39" s="71"/>
      <c r="G39" s="71"/>
      <c r="H39" s="71"/>
      <c r="I39" s="72"/>
      <c r="J39" s="70"/>
      <c r="K39" s="71"/>
      <c r="L39" s="71"/>
      <c r="M39" s="72"/>
      <c r="N39" s="70"/>
      <c r="O39" s="71"/>
      <c r="P39" s="72"/>
      <c r="Q39" s="70"/>
      <c r="R39" s="71"/>
      <c r="S39" s="71"/>
      <c r="T39" s="72"/>
      <c r="U39" s="70"/>
      <c r="V39" s="71"/>
      <c r="W39" s="71"/>
      <c r="X39" s="72"/>
      <c r="Y39" s="70"/>
      <c r="Z39" s="71"/>
      <c r="AA39" s="71"/>
      <c r="AB39" s="72"/>
      <c r="AC39" s="70"/>
      <c r="AD39" s="71"/>
      <c r="AE39" s="72"/>
      <c r="AF39" s="70"/>
      <c r="AG39" s="71"/>
      <c r="AH39" s="71"/>
      <c r="AI39" s="71"/>
      <c r="AJ39" s="71"/>
      <c r="AK39" s="72"/>
    </row>
    <row r="40" spans="1:37" ht="17.25" customHeight="1">
      <c r="A40" s="275"/>
      <c r="B40" s="70"/>
      <c r="C40" s="71"/>
      <c r="D40" s="71"/>
      <c r="E40" s="71"/>
      <c r="F40" s="71"/>
      <c r="G40" s="71"/>
      <c r="H40" s="71"/>
      <c r="I40" s="72"/>
      <c r="J40" s="70"/>
      <c r="K40" s="71"/>
      <c r="L40" s="71"/>
      <c r="M40" s="72"/>
      <c r="N40" s="70"/>
      <c r="O40" s="71"/>
      <c r="P40" s="72"/>
      <c r="Q40" s="70"/>
      <c r="R40" s="71"/>
      <c r="S40" s="71"/>
      <c r="T40" s="72"/>
      <c r="U40" s="70"/>
      <c r="V40" s="71"/>
      <c r="W40" s="71"/>
      <c r="X40" s="72"/>
      <c r="Y40" s="70"/>
      <c r="Z40" s="71"/>
      <c r="AA40" s="71"/>
      <c r="AB40" s="72"/>
      <c r="AC40" s="70"/>
      <c r="AD40" s="71"/>
      <c r="AE40" s="72"/>
      <c r="AF40" s="70"/>
      <c r="AG40" s="71"/>
      <c r="AH40" s="71"/>
      <c r="AI40" s="71"/>
      <c r="AJ40" s="71"/>
      <c r="AK40" s="72"/>
    </row>
    <row r="41" spans="1:37" ht="17.25" customHeight="1">
      <c r="A41" s="275"/>
      <c r="B41" s="70"/>
      <c r="C41" s="71"/>
      <c r="D41" s="71"/>
      <c r="E41" s="71"/>
      <c r="F41" s="71"/>
      <c r="G41" s="71"/>
      <c r="H41" s="71"/>
      <c r="I41" s="72"/>
      <c r="J41" s="70"/>
      <c r="K41" s="71"/>
      <c r="L41" s="71"/>
      <c r="M41" s="72"/>
      <c r="N41" s="70"/>
      <c r="O41" s="71"/>
      <c r="P41" s="72"/>
      <c r="Q41" s="70"/>
      <c r="R41" s="71"/>
      <c r="S41" s="71"/>
      <c r="T41" s="72"/>
      <c r="U41" s="70"/>
      <c r="V41" s="71"/>
      <c r="W41" s="71"/>
      <c r="X41" s="72"/>
      <c r="Y41" s="70"/>
      <c r="Z41" s="71"/>
      <c r="AA41" s="71"/>
      <c r="AB41" s="72"/>
      <c r="AC41" s="70"/>
      <c r="AD41" s="71"/>
      <c r="AE41" s="72"/>
      <c r="AF41" s="70"/>
      <c r="AG41" s="71"/>
      <c r="AH41" s="71"/>
      <c r="AI41" s="71"/>
      <c r="AJ41" s="71"/>
      <c r="AK41" s="72"/>
    </row>
    <row r="42" spans="1:37" s="3" customFormat="1" ht="17.25" customHeight="1">
      <c r="A42" s="275"/>
      <c r="B42" s="70"/>
      <c r="C42" s="71"/>
      <c r="D42" s="71"/>
      <c r="E42" s="71"/>
      <c r="F42" s="71"/>
      <c r="G42" s="71"/>
      <c r="H42" s="71"/>
      <c r="I42" s="72"/>
      <c r="J42" s="70"/>
      <c r="K42" s="71"/>
      <c r="L42" s="71"/>
      <c r="M42" s="72"/>
      <c r="N42" s="70"/>
      <c r="O42" s="71"/>
      <c r="P42" s="72"/>
      <c r="Q42" s="70"/>
      <c r="R42" s="71"/>
      <c r="S42" s="71"/>
      <c r="T42" s="72"/>
      <c r="U42" s="70"/>
      <c r="V42" s="71"/>
      <c r="W42" s="71"/>
      <c r="X42" s="72"/>
      <c r="Y42" s="70"/>
      <c r="Z42" s="71"/>
      <c r="AA42" s="71"/>
      <c r="AB42" s="72"/>
      <c r="AC42" s="70"/>
      <c r="AD42" s="71"/>
      <c r="AE42" s="72"/>
      <c r="AF42" s="70"/>
      <c r="AG42" s="71"/>
      <c r="AH42" s="71"/>
      <c r="AI42" s="71"/>
      <c r="AJ42" s="71"/>
      <c r="AK42" s="72"/>
    </row>
    <row r="43" spans="1:37" s="3" customFormat="1" ht="17.25" customHeight="1">
      <c r="A43" s="275"/>
      <c r="B43" s="70"/>
      <c r="C43" s="71"/>
      <c r="D43" s="71"/>
      <c r="E43" s="71"/>
      <c r="F43" s="71"/>
      <c r="G43" s="71"/>
      <c r="H43" s="71"/>
      <c r="I43" s="72"/>
      <c r="J43" s="70"/>
      <c r="K43" s="71"/>
      <c r="L43" s="71"/>
      <c r="M43" s="72"/>
      <c r="N43" s="70"/>
      <c r="O43" s="71"/>
      <c r="P43" s="72"/>
      <c r="Q43" s="70"/>
      <c r="R43" s="71"/>
      <c r="S43" s="71"/>
      <c r="T43" s="72"/>
      <c r="U43" s="70"/>
      <c r="V43" s="71"/>
      <c r="W43" s="71"/>
      <c r="X43" s="72"/>
      <c r="Y43" s="70"/>
      <c r="Z43" s="71"/>
      <c r="AA43" s="71"/>
      <c r="AB43" s="72"/>
      <c r="AC43" s="70"/>
      <c r="AD43" s="71"/>
      <c r="AE43" s="72"/>
      <c r="AF43" s="70"/>
      <c r="AG43" s="71"/>
      <c r="AH43" s="71"/>
      <c r="AI43" s="71"/>
      <c r="AJ43" s="71"/>
      <c r="AK43" s="72"/>
    </row>
    <row r="44" spans="1:37" s="3" customFormat="1" ht="17.25" customHeight="1">
      <c r="A44" s="275"/>
      <c r="B44" s="70"/>
      <c r="C44" s="71"/>
      <c r="D44" s="71"/>
      <c r="E44" s="71"/>
      <c r="F44" s="71"/>
      <c r="G44" s="71"/>
      <c r="H44" s="71"/>
      <c r="I44" s="72"/>
      <c r="J44" s="70"/>
      <c r="K44" s="71"/>
      <c r="L44" s="71"/>
      <c r="M44" s="72"/>
      <c r="N44" s="70"/>
      <c r="O44" s="71"/>
      <c r="P44" s="72"/>
      <c r="Q44" s="70"/>
      <c r="R44" s="71"/>
      <c r="S44" s="71"/>
      <c r="T44" s="72"/>
      <c r="U44" s="70"/>
      <c r="V44" s="71"/>
      <c r="W44" s="71"/>
      <c r="X44" s="72"/>
      <c r="Y44" s="70"/>
      <c r="Z44" s="71"/>
      <c r="AA44" s="71"/>
      <c r="AB44" s="72"/>
      <c r="AC44" s="70"/>
      <c r="AD44" s="71"/>
      <c r="AE44" s="72"/>
      <c r="AF44" s="70"/>
      <c r="AG44" s="71"/>
      <c r="AH44" s="71"/>
      <c r="AI44" s="71"/>
      <c r="AJ44" s="71"/>
      <c r="AK44" s="72"/>
    </row>
    <row r="45" spans="1:37" s="3" customFormat="1" ht="17.25" customHeight="1">
      <c r="A45" s="275"/>
      <c r="B45" s="70"/>
      <c r="C45" s="71"/>
      <c r="D45" s="71"/>
      <c r="E45" s="71"/>
      <c r="F45" s="71"/>
      <c r="G45" s="71"/>
      <c r="H45" s="71"/>
      <c r="I45" s="72"/>
      <c r="J45" s="70"/>
      <c r="K45" s="71"/>
      <c r="L45" s="71"/>
      <c r="M45" s="72"/>
      <c r="N45" s="70"/>
      <c r="O45" s="71"/>
      <c r="P45" s="72"/>
      <c r="Q45" s="70"/>
      <c r="R45" s="71"/>
      <c r="S45" s="71"/>
      <c r="T45" s="72"/>
      <c r="U45" s="70"/>
      <c r="V45" s="71"/>
      <c r="W45" s="71"/>
      <c r="X45" s="72"/>
      <c r="Y45" s="70"/>
      <c r="Z45" s="71"/>
      <c r="AA45" s="71"/>
      <c r="AB45" s="72"/>
      <c r="AC45" s="70"/>
      <c r="AD45" s="71"/>
      <c r="AE45" s="72"/>
      <c r="AF45" s="70"/>
      <c r="AG45" s="71"/>
      <c r="AH45" s="71"/>
      <c r="AI45" s="71"/>
      <c r="AJ45" s="71"/>
      <c r="AK45" s="72"/>
    </row>
    <row r="46" spans="1:37" s="3" customFormat="1" ht="17.25" customHeight="1">
      <c r="A46" s="275"/>
      <c r="B46" s="73"/>
      <c r="C46" s="74"/>
      <c r="D46" s="74"/>
      <c r="E46" s="74"/>
      <c r="F46" s="74"/>
      <c r="G46" s="74"/>
      <c r="H46" s="74"/>
      <c r="I46" s="75"/>
      <c r="J46" s="73"/>
      <c r="K46" s="74"/>
      <c r="L46" s="74"/>
      <c r="M46" s="75"/>
      <c r="N46" s="73"/>
      <c r="O46" s="74"/>
      <c r="P46" s="75"/>
      <c r="Q46" s="73"/>
      <c r="R46" s="74"/>
      <c r="S46" s="74"/>
      <c r="T46" s="75"/>
      <c r="U46" s="73"/>
      <c r="V46" s="74"/>
      <c r="W46" s="74"/>
      <c r="X46" s="75"/>
      <c r="Y46" s="73"/>
      <c r="Z46" s="74"/>
      <c r="AA46" s="74"/>
      <c r="AB46" s="75"/>
      <c r="AC46" s="73"/>
      <c r="AD46" s="74"/>
      <c r="AE46" s="75"/>
      <c r="AF46" s="73"/>
      <c r="AG46" s="74"/>
      <c r="AH46" s="74"/>
      <c r="AI46" s="74"/>
      <c r="AJ46" s="74"/>
      <c r="AK46" s="75"/>
    </row>
    <row r="47" spans="1:37" s="3" customFormat="1" ht="17.25" customHeight="1">
      <c r="B47" s="76" t="s">
        <v>146</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7" s="3" customFormat="1" ht="17.25" customHeight="1">
      <c r="B48" s="77"/>
      <c r="C48" s="77"/>
      <c r="D48" s="78" t="s">
        <v>147</v>
      </c>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2:31" s="3" customFormat="1" ht="17.25" customHeight="1">
      <c r="B49" s="76" t="s">
        <v>148</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2:31" s="3" customFormat="1" ht="17.25" customHeight="1">
      <c r="B50" s="77"/>
      <c r="C50" s="77"/>
      <c r="D50" s="79" t="s">
        <v>149</v>
      </c>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2:31" s="3" customFormat="1" ht="17.25" customHeight="1">
      <c r="B51" s="76" t="s">
        <v>150</v>
      </c>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2:31" s="3" customFormat="1" ht="17.25" customHeight="1">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2:31" s="3" customFormat="1" ht="17.25" customHeight="1">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2:31" s="3" customFormat="1" ht="17.25" customHeight="1">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2:31" s="3" customFormat="1" ht="17.25" customHeight="1">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2:31" s="3" customFormat="1" ht="17.25"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2:31" ht="17.25" customHeight="1">
      <c r="D57" s="77"/>
    </row>
    <row r="58" spans="2:31" ht="9.9499999999999993" customHeight="1"/>
    <row r="59" spans="2:31" ht="9.9499999999999993" customHeight="1"/>
    <row r="60" spans="2:31" ht="9.9499999999999993" customHeight="1"/>
    <row r="61" spans="2:31" ht="9.9499999999999993" customHeight="1"/>
    <row r="62" spans="2:31" ht="9.9499999999999993" customHeight="1"/>
    <row r="63" spans="2:31" ht="9.9499999999999993" customHeight="1"/>
    <row r="64" spans="2:31" ht="9.9499999999999993" customHeight="1"/>
  </sheetData>
  <sheetProtection algorithmName="SHA-512" hashValue="WWFHhnz6xTMoERfbYrbt6GZnQr0ojyarLlBiWwlB29c1culi+WEmc1h1Cd0BT+HnVyrFoT3mE/ZqA3shYajQqA==" saltValue="MSbs3YcuITrfJs8CgkLlrw==" spinCount="100000" sheet="1" objects="1" scenarios="1"/>
  <mergeCells count="38">
    <mergeCell ref="A45:A46"/>
    <mergeCell ref="A23:A24"/>
    <mergeCell ref="A25:A26"/>
    <mergeCell ref="A27:A28"/>
    <mergeCell ref="A29:A30"/>
    <mergeCell ref="A31:A32"/>
    <mergeCell ref="A33:A34"/>
    <mergeCell ref="A35:A36"/>
    <mergeCell ref="A37:A38"/>
    <mergeCell ref="A39:A40"/>
    <mergeCell ref="A41:A42"/>
    <mergeCell ref="A43:A44"/>
    <mergeCell ref="A21:A22"/>
    <mergeCell ref="AF8:AK10"/>
    <mergeCell ref="A11:A12"/>
    <mergeCell ref="B11:I11"/>
    <mergeCell ref="J11:M12"/>
    <mergeCell ref="N11:P12"/>
    <mergeCell ref="Q11:T12"/>
    <mergeCell ref="U11:X12"/>
    <mergeCell ref="Y11:AB12"/>
    <mergeCell ref="AC11:AE12"/>
    <mergeCell ref="AF11:AK12"/>
    <mergeCell ref="B12:I12"/>
    <mergeCell ref="A13:A14"/>
    <mergeCell ref="A15:A16"/>
    <mergeCell ref="A17:A18"/>
    <mergeCell ref="A19:A20"/>
    <mergeCell ref="B4:AK4"/>
    <mergeCell ref="B5:AK5"/>
    <mergeCell ref="B6:AK6"/>
    <mergeCell ref="B8:I10"/>
    <mergeCell ref="J8:M10"/>
    <mergeCell ref="N8:P10"/>
    <mergeCell ref="Q8:T10"/>
    <mergeCell ref="U8:X10"/>
    <mergeCell ref="Y8:AB10"/>
    <mergeCell ref="AC8:AE10"/>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75</vt:i4>
      </vt:variant>
    </vt:vector>
  </HeadingPairs>
  <TitlesOfParts>
    <vt:vector size="78" baseType="lpstr">
      <vt:lpstr>データシート</vt:lpstr>
      <vt:lpstr>様式第１１(その４の２) </vt:lpstr>
      <vt:lpstr>様式第１０(第８条関係)</vt:lpstr>
      <vt:lpstr>ABB</vt:lpstr>
      <vt:lpstr>ABB_普通</vt:lpstr>
      <vt:lpstr>CHAEVI</vt:lpstr>
      <vt:lpstr>eTreegoJapan</vt:lpstr>
      <vt:lpstr>EVモーターズ・ジャパン</vt:lpstr>
      <vt:lpstr>fantasista</vt:lpstr>
      <vt:lpstr>GSユアサ_V2H</vt:lpstr>
      <vt:lpstr>JFEテクノス</vt:lpstr>
      <vt:lpstr>データシート!Print_Area</vt:lpstr>
      <vt:lpstr>'様式第１０(第８条関係)'!Print_Area</vt:lpstr>
      <vt:lpstr>'様式第１１(その４の２) '!Print_Area</vt:lpstr>
      <vt:lpstr>ULTRAEVCHARGER</vt:lpstr>
      <vt:lpstr>V2H充放電設備</vt:lpstr>
      <vt:lpstr>Zerova</vt:lpstr>
      <vt:lpstr>Zerova_普通</vt:lpstr>
      <vt:lpstr>アイケイエス_V2H</vt:lpstr>
      <vt:lpstr>アサヒ衛陶</vt:lpstr>
      <vt:lpstr>エリーパワー_V2H</vt:lpstr>
      <vt:lpstr>エンザミンパワー</vt:lpstr>
      <vt:lpstr>オムロンソーシアルソリューションズ_V2H</vt:lpstr>
      <vt:lpstr>オリジン_外部</vt:lpstr>
      <vt:lpstr>キューヘン</vt:lpstr>
      <vt:lpstr>クリエイト・プロ_普通</vt:lpstr>
      <vt:lpstr>ジゴワッツ</vt:lpstr>
      <vt:lpstr>ジゴワッツ_普通</vt:lpstr>
      <vt:lpstr>シャープエネルギーソリューション_V2H</vt:lpstr>
      <vt:lpstr>シンフォニアテクノロジー</vt:lpstr>
      <vt:lpstr>スターチャージ</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充活</vt:lpstr>
      <vt:lpstr>新電元工業</vt:lpstr>
      <vt:lpstr>新電元工業_普通</vt:lpstr>
      <vt:lpstr>長州産業_V2H</vt:lpstr>
      <vt:lpstr>椿本チエイン_V2H</vt:lpstr>
      <vt:lpstr>東光高岳</vt:lpstr>
      <vt:lpstr>東光高岳_V2H</vt:lpstr>
      <vt:lpstr>東芝ライテック_普通</vt:lpstr>
      <vt:lpstr>内外電機_普通</vt:lpstr>
      <vt:lpstr>日東工業_普通</vt:lpstr>
      <vt:lpstr>日発販売</vt:lpstr>
      <vt:lpstr>日本宅配システム_普通</vt:lpstr>
      <vt:lpstr>日本電気_普通</vt:lpstr>
      <vt:lpstr>日立インダストリアルプロダクツ</vt:lpstr>
      <vt:lpstr>日立製作所</vt:lpstr>
      <vt:lpstr>普通充電設備</vt:lpstr>
      <vt:lpstr>平河ヒューテック_普通</vt:lpstr>
      <vt:lpstr>豊田自動織機_外部</vt:lpstr>
      <vt:lpstr>北海道電気相互</vt:lpstr>
      <vt:lpstr>本田技研工業_外部</vt:lpstr>
      <vt:lpstr>和光電研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2025-04-09T01:09:08Z</cp:lastPrinted>
  <dcterms:created xsi:type="dcterms:W3CDTF">2024-03-08T01:53:09Z</dcterms:created>
  <dcterms:modified xsi:type="dcterms:W3CDTF">2025-08-19T01:11:43Z</dcterms:modified>
</cp:coreProperties>
</file>